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aPasta_de_trabalho" defaultThemeVersion="124226"/>
  <mc:AlternateContent xmlns:mc="http://schemas.openxmlformats.org/markup-compatibility/2006">
    <mc:Choice Requires="x15">
      <x15ac:absPath xmlns:x15ac="http://schemas.microsoft.com/office/spreadsheetml/2010/11/ac" url="G:\NOM\01 CONTRATAÇÕES 2018\02 REFORMA ESTACIONAMENTO E SALAS\PLANILHA ORÇAMENTÁRIA\"/>
    </mc:Choice>
  </mc:AlternateContent>
  <bookViews>
    <workbookView xWindow="0" yWindow="0" windowWidth="24000" windowHeight="9525"/>
  </bookViews>
  <sheets>
    <sheet name="Obra do Estac. + N. Salas (2)" sheetId="6" r:id="rId1"/>
    <sheet name="RESUMO" sheetId="5" r:id="rId2"/>
    <sheet name="Critérios de Medição " sheetId="1" r:id="rId3"/>
    <sheet name="DIVISÃO" sheetId="7" r:id="rId4"/>
  </sheets>
  <definedNames>
    <definedName name="_xlnm.Print_Area" localSheetId="2">'Critérios de Medição '!$A$1:$H$255</definedName>
    <definedName name="_xlnm.Print_Area" localSheetId="0">'Obra do Estac. + N. Salas (2)'!$A$1:$G$341</definedName>
    <definedName name="_xlnm.Print_Titles" localSheetId="2">'Critérios de Medição '!$1:$2</definedName>
    <definedName name="_xlnm.Print_Titles" localSheetId="0">'Obra do Estac. + N. Salas (2)'!$1:$4</definedName>
  </definedNames>
  <calcPr calcId="162913"/>
</workbook>
</file>

<file path=xl/calcChain.xml><?xml version="1.0" encoding="utf-8"?>
<calcChain xmlns="http://schemas.openxmlformats.org/spreadsheetml/2006/main">
  <c r="B3" i="7" l="1"/>
  <c r="B10" i="7" s="1"/>
  <c r="B7" i="7"/>
  <c r="B5" i="7"/>
  <c r="B4" i="7"/>
  <c r="B6" i="5"/>
  <c r="B3" i="5"/>
  <c r="B4" i="5"/>
  <c r="G329" i="6" l="1"/>
  <c r="G173" i="6" l="1"/>
  <c r="G174" i="6"/>
  <c r="G175" i="6"/>
  <c r="G176" i="6"/>
  <c r="G177" i="6"/>
  <c r="G172" i="6"/>
  <c r="G113" i="6" l="1"/>
  <c r="G79" i="6" l="1"/>
  <c r="G235" i="6" l="1"/>
  <c r="G234" i="6"/>
  <c r="G66" i="6"/>
  <c r="G61" i="6"/>
  <c r="G139" i="6" l="1"/>
  <c r="G140" i="6"/>
  <c r="G138" i="6" l="1"/>
  <c r="G126" i="6" l="1"/>
  <c r="G115" i="6"/>
  <c r="G112" i="6"/>
  <c r="G100" i="6"/>
  <c r="G99" i="6"/>
  <c r="G97" i="6"/>
  <c r="G256" i="6"/>
  <c r="G254" i="6"/>
  <c r="G253" i="6"/>
  <c r="G251" i="6"/>
  <c r="G250" i="6"/>
  <c r="G248" i="6"/>
  <c r="G246" i="6"/>
  <c r="G245" i="6"/>
  <c r="G244" i="6"/>
  <c r="G243" i="6"/>
  <c r="G242" i="6"/>
  <c r="G240" i="6"/>
  <c r="G239" i="6"/>
  <c r="G136" i="6"/>
  <c r="G134" i="6"/>
  <c r="G133" i="6"/>
  <c r="G132" i="6"/>
  <c r="G130" i="6"/>
  <c r="G129" i="6"/>
  <c r="G128" i="6"/>
  <c r="G127" i="6"/>
  <c r="G125" i="6"/>
  <c r="G123" i="6"/>
  <c r="G121" i="6"/>
  <c r="G120" i="6"/>
  <c r="G119" i="6"/>
  <c r="G118" i="6"/>
  <c r="G117" i="6"/>
  <c r="G111" i="6"/>
  <c r="G110" i="6"/>
  <c r="G109" i="6"/>
  <c r="G108" i="6"/>
  <c r="G107" i="6"/>
  <c r="G106" i="6"/>
  <c r="G105" i="6"/>
  <c r="G104" i="6"/>
  <c r="G102" i="6"/>
  <c r="G101" i="6"/>
  <c r="G22" i="6"/>
  <c r="G21" i="6"/>
  <c r="G20" i="6"/>
  <c r="G19" i="6"/>
  <c r="G336" i="6" l="1"/>
  <c r="G18" i="6" l="1"/>
  <c r="G17" i="6"/>
  <c r="G16" i="6"/>
  <c r="G15" i="6"/>
  <c r="B8" i="5" l="1"/>
  <c r="G335" i="6"/>
  <c r="G334" i="6"/>
  <c r="G339" i="6" l="1"/>
  <c r="G332" i="6"/>
  <c r="G331" i="6"/>
  <c r="G330" i="6"/>
  <c r="G328" i="6"/>
  <c r="G327" i="6"/>
  <c r="G326" i="6"/>
  <c r="G325" i="6"/>
  <c r="G324" i="6"/>
  <c r="G323" i="6"/>
  <c r="G321" i="6"/>
  <c r="G320" i="6"/>
  <c r="G319" i="6"/>
  <c r="G318" i="6"/>
  <c r="G317" i="6"/>
  <c r="G316" i="6"/>
  <c r="G315" i="6"/>
  <c r="G311" i="6"/>
  <c r="G310" i="6"/>
  <c r="G309" i="6"/>
  <c r="G308" i="6"/>
  <c r="G307" i="6"/>
  <c r="G306" i="6"/>
  <c r="G305" i="6"/>
  <c r="G304" i="6"/>
  <c r="G303" i="6"/>
  <c r="G302" i="6"/>
  <c r="G301" i="6"/>
  <c r="G300" i="6"/>
  <c r="G299" i="6"/>
  <c r="G298" i="6"/>
  <c r="G297" i="6"/>
  <c r="G296" i="6"/>
  <c r="G295" i="6"/>
  <c r="G294" i="6"/>
  <c r="G293" i="6"/>
  <c r="G292" i="6"/>
  <c r="G270" i="6"/>
  <c r="G269" i="6"/>
  <c r="G268" i="6"/>
  <c r="G267" i="6"/>
  <c r="G266" i="6"/>
  <c r="G265" i="6"/>
  <c r="G264" i="6"/>
  <c r="G263" i="6"/>
  <c r="G278" i="6"/>
  <c r="G277" i="6"/>
  <c r="G276" i="6"/>
  <c r="G275" i="6"/>
  <c r="G274" i="6"/>
  <c r="G273" i="6"/>
  <c r="G272" i="6"/>
  <c r="G271" i="6"/>
  <c r="G291" i="6"/>
  <c r="G290" i="6"/>
  <c r="G289" i="6"/>
  <c r="G288" i="6"/>
  <c r="G287" i="6"/>
  <c r="G286" i="6"/>
  <c r="G285" i="6"/>
  <c r="G284" i="6"/>
  <c r="G283" i="6"/>
  <c r="G282" i="6"/>
  <c r="G281" i="6"/>
  <c r="G280" i="6"/>
  <c r="G262" i="6"/>
  <c r="G261" i="6"/>
  <c r="G260" i="6"/>
  <c r="G236" i="6"/>
  <c r="G233" i="6"/>
  <c r="G232" i="6"/>
  <c r="G231" i="6"/>
  <c r="G230" i="6"/>
  <c r="G228" i="6"/>
  <c r="G227" i="6"/>
  <c r="G226" i="6"/>
  <c r="G225" i="6"/>
  <c r="G224" i="6"/>
  <c r="G223" i="6"/>
  <c r="G221" i="6"/>
  <c r="G220" i="6"/>
  <c r="G219" i="6"/>
  <c r="G218" i="6"/>
  <c r="G217" i="6"/>
  <c r="G215" i="6"/>
  <c r="G214" i="6"/>
  <c r="G212" i="6"/>
  <c r="G211" i="6"/>
  <c r="G209" i="6"/>
  <c r="G208" i="6"/>
  <c r="G207" i="6"/>
  <c r="G205" i="6"/>
  <c r="G204" i="6"/>
  <c r="G203" i="6"/>
  <c r="G202" i="6"/>
  <c r="G201" i="6"/>
  <c r="G199" i="6"/>
  <c r="G198" i="6"/>
  <c r="G197" i="6"/>
  <c r="G196" i="6"/>
  <c r="G195" i="6"/>
  <c r="G193" i="6"/>
  <c r="G192" i="6"/>
  <c r="G191" i="6"/>
  <c r="G189" i="6"/>
  <c r="G188" i="6"/>
  <c r="G187" i="6"/>
  <c r="G186" i="6"/>
  <c r="G185" i="6"/>
  <c r="G184" i="6"/>
  <c r="G183" i="6"/>
  <c r="G182" i="6"/>
  <c r="G181" i="6"/>
  <c r="G170" i="6"/>
  <c r="G169" i="6"/>
  <c r="G168" i="6"/>
  <c r="G167" i="6"/>
  <c r="G166" i="6"/>
  <c r="G165" i="6"/>
  <c r="G164" i="6"/>
  <c r="G163" i="6"/>
  <c r="E162" i="6"/>
  <c r="G162" i="6" s="1"/>
  <c r="G160" i="6"/>
  <c r="G159" i="6"/>
  <c r="G158" i="6"/>
  <c r="G156" i="6"/>
  <c r="G154" i="6"/>
  <c r="G153" i="6"/>
  <c r="G152" i="6"/>
  <c r="G151" i="6"/>
  <c r="G150" i="6"/>
  <c r="G149" i="6"/>
  <c r="G148" i="6"/>
  <c r="G147" i="6"/>
  <c r="G146" i="6"/>
  <c r="G144" i="6"/>
  <c r="G94" i="6"/>
  <c r="G93" i="6"/>
  <c r="G92" i="6"/>
  <c r="G91" i="6"/>
  <c r="G90" i="6"/>
  <c r="G89" i="6"/>
  <c r="G88" i="6"/>
  <c r="G87" i="6"/>
  <c r="G86" i="6"/>
  <c r="G85" i="6"/>
  <c r="G84" i="6"/>
  <c r="G83" i="6"/>
  <c r="G82" i="6"/>
  <c r="G81" i="6"/>
  <c r="G80" i="6"/>
  <c r="G77" i="6"/>
  <c r="G76" i="6"/>
  <c r="G74" i="6"/>
  <c r="G72" i="6"/>
  <c r="G71" i="6"/>
  <c r="G70" i="6"/>
  <c r="G68" i="6"/>
  <c r="G67" i="6"/>
  <c r="G64" i="6"/>
  <c r="G62" i="6"/>
  <c r="G59" i="6"/>
  <c r="G58" i="6"/>
  <c r="G56" i="6"/>
  <c r="G55" i="6"/>
  <c r="G54" i="6"/>
  <c r="G52" i="6"/>
  <c r="G50" i="6"/>
  <c r="G49" i="6"/>
  <c r="G48" i="6"/>
  <c r="G47" i="6"/>
  <c r="G46" i="6"/>
  <c r="G45" i="6"/>
  <c r="G44" i="6"/>
  <c r="G42" i="6"/>
  <c r="G40" i="6"/>
  <c r="G39" i="6"/>
  <c r="G38" i="6"/>
  <c r="G37" i="6"/>
  <c r="G36" i="6"/>
  <c r="G35" i="6"/>
  <c r="G33" i="6"/>
  <c r="G32" i="6"/>
  <c r="G31" i="6"/>
  <c r="G29" i="6"/>
  <c r="G28" i="6"/>
  <c r="G27" i="6"/>
  <c r="G26" i="6"/>
  <c r="G14" i="6"/>
  <c r="G13" i="6"/>
  <c r="G12" i="6"/>
  <c r="G11" i="6"/>
  <c r="G10" i="6"/>
  <c r="G9" i="6"/>
  <c r="G7" i="6"/>
  <c r="G23" i="6" l="1"/>
  <c r="C3" i="5" s="1"/>
  <c r="G141" i="6"/>
  <c r="G178" i="6"/>
  <c r="C5" i="5" s="1"/>
  <c r="G312" i="6"/>
  <c r="C7" i="5" s="1"/>
  <c r="G257" i="6"/>
  <c r="C6" i="5" s="1"/>
  <c r="G337" i="6"/>
  <c r="B8" i="7" s="1"/>
  <c r="G340" i="6"/>
  <c r="G341" i="6" l="1"/>
  <c r="C9" i="5"/>
  <c r="C4" i="5"/>
  <c r="C8" i="5"/>
  <c r="B9" i="5"/>
  <c r="B7" i="5"/>
  <c r="B5" i="5"/>
  <c r="C11" i="5" l="1"/>
</calcChain>
</file>

<file path=xl/sharedStrings.xml><?xml version="1.0" encoding="utf-8"?>
<sst xmlns="http://schemas.openxmlformats.org/spreadsheetml/2006/main" count="1926" uniqueCount="975">
  <si>
    <t>Item</t>
  </si>
  <si>
    <t>Código IOPES</t>
  </si>
  <si>
    <t xml:space="preserve">DESCRIÇÃO DOS SERVIÇOS </t>
  </si>
  <si>
    <t>Und</t>
  </si>
  <si>
    <t>m2</t>
  </si>
  <si>
    <t>kg</t>
  </si>
  <si>
    <t>m</t>
  </si>
  <si>
    <t>m3</t>
  </si>
  <si>
    <t>und</t>
  </si>
  <si>
    <t>SERVIÇOS PRELIMINARES</t>
  </si>
  <si>
    <t>TRANSPORTES</t>
  </si>
  <si>
    <t>Índice de preço para remoção de entulho decorrente da execução de obras (Classe A CONAMA - NBR 10.004 - Classe II-B), incluindo aluguel da caçamba, carga, transporte e descarga em área licenciada</t>
  </si>
  <si>
    <t>Índice de impermeabilização com manta asfáltica atendendo NBR 9952, asfalto polimerizado esp. 3mm, reforçado com filme int. polietileno, regul. base c/ arg. 1:4, esp. mín. 15mm, proteção mecânica arg. 1:4 esp. 20mm e juntas de dilatação</t>
  </si>
  <si>
    <t>Tubo de PVC rigido soldável marrom, diâm. 32mm (1"), inclusive conexões</t>
  </si>
  <si>
    <t>141411</t>
  </si>
  <si>
    <t>Tubo de PVC rígido soldável marrom, diâm. 25mm (3/4"), inclusive conexões</t>
  </si>
  <si>
    <t xml:space="preserve">Tubo PVC rígido para esgoto no diâmetro de 200mm, inclusive conexões. </t>
  </si>
  <si>
    <t>170309</t>
  </si>
  <si>
    <t>Torneira para jardim de 3/4" marcas de referência Fabrimar, Deca ou Docol</t>
  </si>
  <si>
    <t>Registro de gaveta bruto diam. 25mm (1")</t>
  </si>
  <si>
    <t>170321</t>
  </si>
  <si>
    <t>Escavação manual em material de 1a. categoria, até 1.50 m de profundidade</t>
  </si>
  <si>
    <t>030101</t>
  </si>
  <si>
    <t>030201</t>
  </si>
  <si>
    <t>Reaterro apiloado de cavas de fundação, em camadas de 20 cm</t>
  </si>
  <si>
    <t xml:space="preserve">Tubo de PVC para rede coletora de esgoto de parede maciça, DN 250 mm, junta elástica, instalado em local com nível baixo de interferências - fornecimento e assentamento. </t>
  </si>
  <si>
    <t xml:space="preserve">RESERVATÓRIO EM CONCRETO </t>
  </si>
  <si>
    <t>Fornecimento e aplicação de concreto USINADO Fck=25 MPa - considerando lançamento MANUAL para INFRA-ESTRUTURA (5% de perdas já incluído no custo)</t>
  </si>
  <si>
    <t>040240</t>
  </si>
  <si>
    <t>Fornecimento, dobragem e colocação em fôrma, de armadura CA-50 A média, diâmetro de 6.3 a 10.0 mm</t>
  </si>
  <si>
    <t>'040243</t>
  </si>
  <si>
    <t>'040245</t>
  </si>
  <si>
    <t>Fornecimento, dobragem e colocação em fôrma, de armadura CA-50 A grossa diâmetro de 12.5 a 25.0 mm (1/2 a 1")</t>
  </si>
  <si>
    <t>Fornecimento, dobragem e colocação em fôrma, de armadura CA-60 B fina, diâmetro de 4.0 a 7.0mm</t>
  </si>
  <si>
    <t>'100203</t>
  </si>
  <si>
    <t>Pintura impermeabilizante com igolflex ou equivalente a 3 demãos</t>
  </si>
  <si>
    <t>INSTALAÇÕES HIDRÁULICAS</t>
  </si>
  <si>
    <t>Retirada manual de pavimento em paralelepípedos, incluindo empilhamento para reaproveitamento</t>
  </si>
  <si>
    <t>Recolocação de piso existente do tipo pavi-s, espessura de 8 cm e resistência a compressão mínima de 35MPa, assentados sobre colchão de pó de pedra na espessura de 10 cm</t>
  </si>
  <si>
    <t>Demolição de concreto armado, com utilização de rompedor pneumático</t>
  </si>
  <si>
    <t>010211</t>
  </si>
  <si>
    <t>Bomba elétrica centrífuga bifásica 1 CV - 220 V</t>
  </si>
  <si>
    <t>COMP 04</t>
  </si>
  <si>
    <t>COMP 10</t>
  </si>
  <si>
    <t>COMP 14</t>
  </si>
  <si>
    <t>'100208</t>
  </si>
  <si>
    <t>Índice de imperm.c/ manta asfáltica atendendo NBR 9952, asfalto polimerizado esp.3mm, reforç.c/ filme int. polietileno, regul. base c/ arg.1:4 esp.mín.15mm, proteção mec. arg.1:4 esp.20mm e juntas dilat.</t>
  </si>
  <si>
    <t xml:space="preserve">FILTRO </t>
  </si>
  <si>
    <t>'050503</t>
  </si>
  <si>
    <t>Alvenaria de blocos de concreto estrut. (9x19x39cm) cheios, com resistência mín. compr. 15MPa, assentados c/ arg. de cimento e areia no traço 1:4, esp. juntas 10mm e esp. da parede s/ revest. 9cm</t>
  </si>
  <si>
    <t>Preenchimento da caixa do filtro com brita nº 04.</t>
  </si>
  <si>
    <t>'040237</t>
  </si>
  <si>
    <t>Fornecimento, preparo e aplicação de concreto Fck=25 MPa (brita 1 e 2) - (5% de perdas já incluído no custo)</t>
  </si>
  <si>
    <t>110302</t>
  </si>
  <si>
    <t>Reboco tipo paulista de argamassa de cimento, cal hidratada CH1 e areia lavada traço 1:0.5:6, espessura 25 mm</t>
  </si>
  <si>
    <t>'120101</t>
  </si>
  <si>
    <t>Chapisco de argamassa de cimento e areia média ou grossa lavada, no traço 1:3, espessura 5 mm</t>
  </si>
  <si>
    <t>INSTALAÇÕES ELÉTRICAS</t>
  </si>
  <si>
    <t>151601</t>
  </si>
  <si>
    <t>Abertura e fechamento de rasgos em alvenaria, para passagem de eletrodutos diâm. 1/2" a 1"</t>
  </si>
  <si>
    <t>Fornecimento e instalação de eletroduto flexível corrugado de 1"  em PVC (tipo tigreflex), não propagante a chama (auto exinguível), resistente à compressão mínima de 320N, fabricado de acordo com as NBR 15465 e NBR 5410.</t>
  </si>
  <si>
    <t>151127</t>
  </si>
  <si>
    <t>Eletroduto de PVC rígido roscável, diâm. 1" (32mm), inclusive conexões</t>
  </si>
  <si>
    <t>150623</t>
  </si>
  <si>
    <t>Fornecimento e instalação de caixas de passagem 10x5cm (4"x2") em PVC, para embutir em alvenaria. Marca de referência: Tigreflex</t>
  </si>
  <si>
    <t>151435</t>
  </si>
  <si>
    <t>Cabo paralelo PP de cobre, com isolamento para 750V, seção 3x2,5mm2</t>
  </si>
  <si>
    <t>150701</t>
  </si>
  <si>
    <t>Envelopamento de concreto simples com consumo mínimo de cimento de 250kg/m3, inclusive escavação para profundidade mínima do eletroduto de 50 cm, de 25 x 25 cm, para 1 eletroduto</t>
  </si>
  <si>
    <t>'151138</t>
  </si>
  <si>
    <t>Eletroduto PEAD, cor preta, diam. 1.1/4", marca ref. Kanaflex ou equivalente</t>
  </si>
  <si>
    <t>151306</t>
  </si>
  <si>
    <r>
      <t>Fornecimento e instalação de disjuntor bipolar de 16A, isolamento 690 V, 25 kA, curva ‘C’, norma DIN, para circuitos bifásicos no novo QDL instalado para atender nova Copa, no térreo do TCEES, anexo ao almoxarifado. Sera usado para alimentação do Painel de Comando Local para acionamento da Bomba Hidráulica.</t>
    </r>
    <r>
      <rPr>
        <sz val="12"/>
        <color rgb="FFFF0000"/>
        <rFont val="Arial"/>
        <family val="2"/>
      </rPr>
      <t xml:space="preserve"> </t>
    </r>
  </si>
  <si>
    <t>Fornecimento e instalação de Painel de Comando Local, 400x300x200 (AxLxP) fabricado em chapas de aço carbono, chapa #4, porta com fecho rapido, placa de montagem #12, com flange inferior, IP-55. Com todos com componentes eletricos.</t>
  </si>
  <si>
    <t>'040231</t>
  </si>
  <si>
    <t>Fornecimento, preparo e aplicação de concreto magro com consumo mínimo de cimento de 250 kg/m3 (brita 1 e 2) - (5% de perdas já incluído no custo)</t>
  </si>
  <si>
    <t>'040238</t>
  </si>
  <si>
    <t>Fôrma de chapa compensada resinada 12mm, levando-se em conta a utilização 3 vezes (incluido o material, corte, montagem, escoramento e desfôrma)</t>
  </si>
  <si>
    <t>Instalação de tela em arame Galvanizado malha # 2"  Losangular - Fio nº 16 BWG.</t>
  </si>
  <si>
    <t>COMP 12</t>
  </si>
  <si>
    <t>COMP 09</t>
  </si>
  <si>
    <t>COMP 11</t>
  </si>
  <si>
    <t>COMP 16</t>
  </si>
  <si>
    <t>Administração Local da obra, medição conforme avanço físico.</t>
  </si>
  <si>
    <t>CASA DE BOMBA</t>
  </si>
  <si>
    <t>Alvenaria de blocos de  estrut. 9x19x39cm , com resistência mín. compr. 2,5MPa, assentados c/ arg. de cimento, cal hidratada CH1 e areia no traço 1:0,5:8, esp. juntas 10mm e esp. da parede s/ revest. 9cm</t>
  </si>
  <si>
    <t>Chapisco de argamassa de cimento e areia média ou grossa lavada, no traço 1:3, espessura 5mm</t>
  </si>
  <si>
    <t>Reboco de argamassa de cimento, cal hidratada CH1 e areia média ou grossa lavada no traço 1:0,5:6, espessura 5mm</t>
  </si>
  <si>
    <t xml:space="preserve">Emassamento de paredes e forros, com duas demãos de massa à base de massa acrílica, marcas de referência Suvinil, Coral ou Metalatex </t>
  </si>
  <si>
    <t>Pintura com tinta acrílica, marcas de referência Suvinil, Coral ou Metalatex, inclusive selador acrílico, em paredes e forros a duas demãos</t>
  </si>
  <si>
    <t>Portão de ferro de abrir em barra chata, inclusive chumbamento</t>
  </si>
  <si>
    <t>5.1</t>
  </si>
  <si>
    <t>5.1.1</t>
  </si>
  <si>
    <t>5.1.2</t>
  </si>
  <si>
    <t>5.1.5</t>
  </si>
  <si>
    <t>5.2</t>
  </si>
  <si>
    <t>5.2.1</t>
  </si>
  <si>
    <t>5.2.2</t>
  </si>
  <si>
    <t>5.2.3</t>
  </si>
  <si>
    <t>5.2.4</t>
  </si>
  <si>
    <t>5.2.5</t>
  </si>
  <si>
    <t>5.2.6</t>
  </si>
  <si>
    <t>5.2.7</t>
  </si>
  <si>
    <t>5.2.8</t>
  </si>
  <si>
    <t>5.2.9</t>
  </si>
  <si>
    <t>5.3</t>
  </si>
  <si>
    <t>5.3.1</t>
  </si>
  <si>
    <t>5.3.2</t>
  </si>
  <si>
    <t>5.3.3</t>
  </si>
  <si>
    <t>5.3.4</t>
  </si>
  <si>
    <t>5.3.5</t>
  </si>
  <si>
    <t>5.3.6</t>
  </si>
  <si>
    <t>5.3.7</t>
  </si>
  <si>
    <t>5.4</t>
  </si>
  <si>
    <t>5.4.1</t>
  </si>
  <si>
    <t>5.4.2</t>
  </si>
  <si>
    <t>5.4.3</t>
  </si>
  <si>
    <t>5.4.4</t>
  </si>
  <si>
    <t>5.4.5</t>
  </si>
  <si>
    <t>5.4.6</t>
  </si>
  <si>
    <t>5.4.7</t>
  </si>
  <si>
    <t>5.5</t>
  </si>
  <si>
    <t>5.5.1</t>
  </si>
  <si>
    <t>5.5.3</t>
  </si>
  <si>
    <t>5.5.4</t>
  </si>
  <si>
    <t>5.5.6</t>
  </si>
  <si>
    <t>5.5.7</t>
  </si>
  <si>
    <t>5.5.8</t>
  </si>
  <si>
    <t>5.5.9</t>
  </si>
  <si>
    <t>5.5.10</t>
  </si>
  <si>
    <t>5.6</t>
  </si>
  <si>
    <t>5.6.1</t>
  </si>
  <si>
    <t>5.6.2</t>
  </si>
  <si>
    <t>5.6.3</t>
  </si>
  <si>
    <t>5.6.4</t>
  </si>
  <si>
    <t>5.6.5</t>
  </si>
  <si>
    <t>5.6.6</t>
  </si>
  <si>
    <t>5.6.7</t>
  </si>
  <si>
    <t>5.6.8</t>
  </si>
  <si>
    <t>5.6.9</t>
  </si>
  <si>
    <t>5.6.10</t>
  </si>
  <si>
    <t>6.1</t>
  </si>
  <si>
    <t>ADMINISTRAÇÃO LOCAL</t>
  </si>
  <si>
    <t>Fornecimento, preparo e aplicação de concreto Fck=20MPa (brita 1 e 2) - (5% de perdas já incluído no custo)</t>
  </si>
  <si>
    <t>Regularização de base p/ revestimento cerâmico, com argamassa de cimento e areia no traço 1:5, espessura 3cm</t>
  </si>
  <si>
    <t>5.2.10</t>
  </si>
  <si>
    <t>5.2.11</t>
  </si>
  <si>
    <t>5.2.12</t>
  </si>
  <si>
    <t xml:space="preserve">SALAS NOVAS </t>
  </si>
  <si>
    <t xml:space="preserve">ESTACIONAMENTO </t>
  </si>
  <si>
    <t xml:space="preserve">COBERTURA DAS VAGAS OFICIAIS </t>
  </si>
  <si>
    <t xml:space="preserve">RETIRADAS E DEMOLIÇÕES </t>
  </si>
  <si>
    <t>ESTRUTURA DO PISO</t>
  </si>
  <si>
    <t xml:space="preserve">VEDAÇÃO </t>
  </si>
  <si>
    <t xml:space="preserve">ESQUADRIAS </t>
  </si>
  <si>
    <t xml:space="preserve">FUNDAÇÃO </t>
  </si>
  <si>
    <t xml:space="preserve">ESTRUTURA METÁLICA PARA COBERTURA </t>
  </si>
  <si>
    <t xml:space="preserve">COBERTURA </t>
  </si>
  <si>
    <t xml:space="preserve">CALHAS E CAIXAS PARA ÁGUA PLUVIAL </t>
  </si>
  <si>
    <t xml:space="preserve">DEMOLIÇÕES E RETIRADAS </t>
  </si>
  <si>
    <t xml:space="preserve">APLIAÇÃO DAS INSTALAÇÕES DE ÁGUA PLUVIAL </t>
  </si>
  <si>
    <t>MOVIMENTO DE TERRA</t>
  </si>
  <si>
    <t xml:space="preserve">PAVIMENTAÇÃO </t>
  </si>
  <si>
    <t xml:space="preserve">PAISAGISMO </t>
  </si>
  <si>
    <t>LIMPEZA DA REDE DE DRENAGEM EXISTENTE</t>
  </si>
  <si>
    <t xml:space="preserve">REVESTIMENTO CERÂMICO </t>
  </si>
  <si>
    <t>PINTURA</t>
  </si>
  <si>
    <t>Fôrma de tábua de madeira de 2.5 x 30.0 cm para fundações, levando-se em conta a utilização 5 vezes (incluido o material, corte, montagem, escoramento e desforma)</t>
  </si>
  <si>
    <t>040206</t>
  </si>
  <si>
    <t>040231</t>
  </si>
  <si>
    <t>'040240</t>
  </si>
  <si>
    <t>'040246</t>
  </si>
  <si>
    <t>090221</t>
  </si>
  <si>
    <t>Cobertura em telha termoacustica tipo telha/telha em aço galvanizado trapez. 40, e=0.43mm, pint. face. sup. e infer. cor branca, incl. acess. fix. nucleo em poliuretano (injeção contínua), e=30mm, ref. Sto André, Panissol, Metform.</t>
  </si>
  <si>
    <t>Calha em chapa galvanizada com largura de 40 cm</t>
  </si>
  <si>
    <t>090312</t>
  </si>
  <si>
    <t>Rufo de chapa de alumínio esp. 0.5mm, largura de 30cm</t>
  </si>
  <si>
    <t>090314</t>
  </si>
  <si>
    <t>Tubo de PVC rígido soldável branco, para esgoto, diâmetro 100mm (4"), inclusive conexões</t>
  </si>
  <si>
    <t>141909</t>
  </si>
  <si>
    <t>LABOR - 130103 - 1</t>
  </si>
  <si>
    <t>Pintura à base de resina acrílica, marcas de referência Suvinil, Coral ou Metalatex, em faixas com largura de 8 cm, para demarcação de vaga de garagem.</t>
  </si>
  <si>
    <t>LABOR - 010229 - 1</t>
  </si>
  <si>
    <t>Retirada de poste de aço de 4 a 6 m</t>
  </si>
  <si>
    <t xml:space="preserve">DEMARCAÇÃO DE VAGAS </t>
  </si>
  <si>
    <t>LABOR - 010240 - 1</t>
  </si>
  <si>
    <t>Retirada de pontos elétricos (luminárias, interruptores e tomadas)</t>
  </si>
  <si>
    <t>LABOR - 200214 - 2</t>
  </si>
  <si>
    <t>Blocos pré-moldados de concreto tipo pavi-s ou equivalente, espessura 10 cm e resistência a compressão mínima de 35MPa, assentados sobre colchão de pó de pedra na espessura de 10 cm</t>
  </si>
  <si>
    <t>COMP 05</t>
  </si>
  <si>
    <t>LABOR - 200202 - 1</t>
  </si>
  <si>
    <t>Meio-fio de concreto pré-moldado com dimensões de 15x12x30x100 cm , rejuntados com argamassa de cimento e areia no traço 1:3</t>
  </si>
  <si>
    <t>LABOR - 010224 - 1</t>
  </si>
  <si>
    <t>Retirada de grades, gradis, alambrados, cercas e portões</t>
  </si>
  <si>
    <t>LABOR - 010246 - 1</t>
  </si>
  <si>
    <t>Lixamento de parede com pintura antiga PVA para recebimento de nova camada de tinta</t>
  </si>
  <si>
    <t>LABOR - 190101 - 1</t>
  </si>
  <si>
    <t>Emassamento de paredes e forros, com duas demãos de massa à base de PVA, marcas de referência Suvinil, Coral ou Metalatex</t>
  </si>
  <si>
    <t>LABOR - 190104 - 1</t>
  </si>
  <si>
    <t>Pintura com tinta látex PVA, marcas de referência Suvinil, Coral ou Metalatex, inclusive selador em paredes e forros, a três demãos</t>
  </si>
  <si>
    <t>LABOR - 141110 - 1</t>
  </si>
  <si>
    <t>Caixa de inspeção em alv. bloco concreto 9x19x39cm, dim. 60x60cm e Hmáx=1m, c/ tampa de ferro fundido 40x40cm, lastro de concreto esp.10cm, revest. interno c/ chapisco e reboco impermeabiliz, incl. escavação, reaterro e enchimento.</t>
  </si>
  <si>
    <t>LABOR - 190103 - 1</t>
  </si>
  <si>
    <t>Emassamento de paredes e forros, com duas demãos de massa acrílica, marcas de referência Suvinil, Coral ou Metalatex</t>
  </si>
  <si>
    <t>LABOR - 190106 - 1</t>
  </si>
  <si>
    <t>Pintura com tinta acrílica, marcas de referência Suvinil, Coral ou Metalatex, inclusive selador acrílico, em paredes e forros, a três demãos</t>
  </si>
  <si>
    <t>LABOR - 010209 - 1</t>
  </si>
  <si>
    <t>Demolição de alvenaria</t>
  </si>
  <si>
    <t>LABOR - 010214 - 1</t>
  </si>
  <si>
    <t>Retirada de portas e janelas de madeira, inclusive batentes</t>
  </si>
  <si>
    <t>COMP. 01</t>
  </si>
  <si>
    <t>Fornecimento e assentamento de  grelha FOFO simples com requadro, carga máxima 12,5 T nas dimensões (30x100)cm com 1,5cm de espessura, utilizando argamassa 1:4 Cimento:Areia. O serviço de retirada da grelha existente está incluso.</t>
  </si>
  <si>
    <t>COMP. 06</t>
  </si>
  <si>
    <t xml:space="preserve">Fabricação e montagem de estrutura metálica para Cobertura composta por perfis I, U, chapa de base 32mm em aço ASTM A36 e acessórios de fixações, inclusive transporte, conforme previsto em projeto. </t>
  </si>
  <si>
    <t xml:space="preserve">DRENO DO AR CONDICONADO </t>
  </si>
  <si>
    <t>SOLEIRAS E RODAPÉS</t>
  </si>
  <si>
    <t>Soleira de granito esp. 2 cm e largura de 15 cm</t>
  </si>
  <si>
    <t>LABOR - 130308</t>
  </si>
  <si>
    <t>Retirada de meio-fio de concreto</t>
  </si>
  <si>
    <t>LABOR - 010216 - 1</t>
  </si>
  <si>
    <t>FUTURA SALA DA BIBLIOTECA</t>
  </si>
  <si>
    <t>LABOR - 190418 - 1</t>
  </si>
  <si>
    <t>Pintura de superfície metálica com uma demão de primer Epoxi e duas demãos de tinta à base de Epoxi</t>
  </si>
  <si>
    <t>COMP. 07</t>
  </si>
  <si>
    <t xml:space="preserve">Porta em madeira de lei tipo angelim pedra ou equiv.c/enchimento em madeira 1a.qualidade esp. 30mm p/ pintura, inclusive alizares, dobradiças e fechadura externa em latão cromado LaFonte ou equiv., exclusive marco, nas dim.: 0.80 x 2.10 m, inclusive revestimento com formica na cor branca. </t>
  </si>
  <si>
    <t>INSTALAÇÃO DO CANTEIRO DE OBRAS</t>
  </si>
  <si>
    <t>Galpão para serraria e carpintaria área 12.00m2, em peça de madeira 8x8cm e contraventamento de 5x7cm, cobertura de telha de fibroc. de 6mm, inclusive ponto e cabo de alimentação da máquina, conf. projeto (1 utilização)</t>
  </si>
  <si>
    <t>Galpão para corte e armação com área de 6.00m2, em peças de madeira 8x8cm e contraventamento de 5x7cm, cobertura de telhas de fibroc. de 6mm, inclusive ponto e cabo de alimentação da máquina, conf. projeto (1 utilização)</t>
  </si>
  <si>
    <t>LABOR - 020356 - 1</t>
  </si>
  <si>
    <t>Aluguel mensal container para almoxarifado, incl. porta, 2 janelas, 1 pt iluminação, Isolamento térmico (teto), piso em comp. Naval pintado, cert. NR18, incl. laudo descontaminação.</t>
  </si>
  <si>
    <t>LABOR - 020343 - 3</t>
  </si>
  <si>
    <t>Aluguel mensal container para escritório, sem banheiro, dim. 6.00x2.40m, incl. porta, 2 janelas, abert p/ ar cond., 2 pt iluminação, 2 tomadas elét. e 1 tomada telef. Isolamento térmico (teto e paredes), piso em comp. Naval, cert. NR18, incl. laudo descontaminação.</t>
  </si>
  <si>
    <t>mês</t>
  </si>
  <si>
    <t>LABOR - 020344 - 2</t>
  </si>
  <si>
    <t>Mobilização e desmobilização de conteiner locado para barracão de obra</t>
  </si>
  <si>
    <t>COMP. 18</t>
  </si>
  <si>
    <t>COMP. 19</t>
  </si>
  <si>
    <t>LABOR - 130231 - 1</t>
  </si>
  <si>
    <t>Piso argamassa alta resistência tipo granilite ou equiv de qualidade comprovada, esp de 10mm, com juntas plástica em quadros de 1m, na cor natural, com acabamento polido mecanizado, inclusive regularização e=3.0cm</t>
  </si>
  <si>
    <t>LABOR - 130202 - 1</t>
  </si>
  <si>
    <t>Piso cimentado liso com 1.5 cm de espessura, de argamassa de cimento e areia no traço 1:3 e juntas plásticas em quadros de 1 m</t>
  </si>
  <si>
    <t>PISO EXTERNOS (ROTA ACESSÍVEL)</t>
  </si>
  <si>
    <t>LABOR - 060103 - 2</t>
  </si>
  <si>
    <t>Marco de madeira de lei de 1ª (Peroba, Ipê, Angelim Pedra ou equivalente) com 15x3 cm de batente, nas dimensões de 0.80 x 2.10 m</t>
  </si>
  <si>
    <t>LABOR - 010212 - 1</t>
  </si>
  <si>
    <t>Tubos de concreto simples C1, diâmetro 300 mm, com rejuntamento de argamassa de cimento, cal hidratada e areia no traço 1:2:6, incluindo escavação e berço, conforme normas e especificações.</t>
  </si>
  <si>
    <t>LABOR - 140902 - 1</t>
  </si>
  <si>
    <r>
      <t xml:space="preserve">Pintura com tinta a base de borracha clorada, 2 demãos, para demarcação de vaga de </t>
    </r>
    <r>
      <rPr>
        <b/>
        <sz val="12"/>
        <color theme="1"/>
        <rFont val="Arial"/>
        <family val="2"/>
      </rPr>
      <t>IDOSO.</t>
    </r>
  </si>
  <si>
    <t>Preparação de superfície com jato abrasivo quase branco As.2.1/2, utilizando granalha.</t>
  </si>
  <si>
    <t>COMP. 08</t>
  </si>
  <si>
    <t>Limpeza manual das caixas ralos</t>
  </si>
  <si>
    <t xml:space="preserve">Limpeza manual do posto de Visita (PV) </t>
  </si>
  <si>
    <t>COMP. 13</t>
  </si>
  <si>
    <t>COMP. 15</t>
  </si>
  <si>
    <t>Fornecimento e instalação de paredes de drywall com espessura de 7,50cm. Revestida com placas de gesso acartonado do tipo "ST". Estruturada com perfil de aço galvanizado montante de 48mm. Incluindo tratamento de juntas das placas de gesso acartonado.</t>
  </si>
  <si>
    <t>Fornecimento e instalação de paredes de drywall com espessura de 7,50cm. Revestida com placas de gesso acartonado do tipo "ST". Estruturada com perfil de aço galvanizado montante de 48mm. Incluindo tratamento de juntas das placas de gesso acartonado. Incluindo também fornecimento e instalação de lã de vidro 50mm para tratamento acústico das paredes.</t>
  </si>
  <si>
    <t>COMP. 20</t>
  </si>
  <si>
    <t>Demolição de alvenaria.</t>
  </si>
  <si>
    <t>Lixamento de parede com pintura antiga PVA para recebimento de nova camada de tinta.</t>
  </si>
  <si>
    <t>Alvenaria de blocos cerâmicos 10 furos 10x20x20cm, assentados c/argamassa de cimento, cal hidratada CH1 e areia traço 1:0,5:8, juntas 12mm e esp. das paredes s/revestimento, 10cm (bloco comprado na praça de Vitória, posto obra).</t>
  </si>
  <si>
    <t>LABOR - 050605 -1</t>
  </si>
  <si>
    <t>Demolição de divisória existente.</t>
  </si>
  <si>
    <t>COMP 21</t>
  </si>
  <si>
    <t>Escavação mecânica em material de 1a. Categoria</t>
  </si>
  <si>
    <t>LABOR - 010211 - 1</t>
  </si>
  <si>
    <t>LABOR - 071701 - 2</t>
  </si>
  <si>
    <r>
      <t xml:space="preserve">Janela de correr para vidro em alumínio anodizado na cor </t>
    </r>
    <r>
      <rPr>
        <b/>
        <sz val="12"/>
        <rFont val="Arial"/>
        <family val="2"/>
      </rPr>
      <t>branca</t>
    </r>
    <r>
      <rPr>
        <sz val="12"/>
        <rFont val="Arial"/>
        <family val="2"/>
      </rPr>
      <t>, linha 25, completa, incl. puxador com tranca, alizar, caixilho e contramarco, exclusive vidro</t>
    </r>
  </si>
  <si>
    <t>LABOR - 071105 - 2</t>
  </si>
  <si>
    <t>Grade de ferro em barra chata, inclusive chumbamento</t>
  </si>
  <si>
    <t>Retirada de Rodapé de Granito, para reaproveitamento.</t>
  </si>
  <si>
    <t>LABOR - 010404 - 1</t>
  </si>
  <si>
    <t>Corte e destocamento de árvores com diâmetro superior a 30 cm</t>
  </si>
  <si>
    <t>LABOR - 010403 - 1</t>
  </si>
  <si>
    <t>Corte e destocamento de árvores com diâmetro de até 15 cm</t>
  </si>
  <si>
    <t>LABOR - 200326 - 1</t>
  </si>
  <si>
    <t>Fornecimento e plantio de grama em placas tipo esmeralda, inclusive fornecimento de terra vegetal.</t>
  </si>
  <si>
    <t>LABOR - 010323 - 1</t>
  </si>
  <si>
    <t>Retirada de torneiras e registros</t>
  </si>
  <si>
    <t xml:space="preserve">Ponto de torneira de jardim </t>
  </si>
  <si>
    <t>Porta em madeira de lei tipo angelim pedra ou equiv.c/enchimento em madeira 1a.qualidade esp. 30mm p/ pintura, inclusive alizares, dobradiças e fechadura externa em latão cromado LaFonte ou equiv., exclusive marco, nas dim.: 0.90 x 2.10 m.</t>
  </si>
  <si>
    <t>LABOR - 060108 - 2</t>
  </si>
  <si>
    <t>Marco de madeira de lei de 1ª (Peroba, Ipê, Angelim Pedra ou equivalente) com 15 x 3 cm de batente, nas dimensões de 0.90 x 2.10 m</t>
  </si>
  <si>
    <t>LABOR - 010225 - 1</t>
  </si>
  <si>
    <t>Retirada de bancada de pia</t>
  </si>
  <si>
    <t>FECHAMENTO COM ALVENARIA</t>
  </si>
  <si>
    <t>LABOR - 080102 - 1</t>
  </si>
  <si>
    <t>Vidro plano transparente liso, com 4 mm de espessura</t>
  </si>
  <si>
    <t xml:space="preserve">REPARO NA CALÇADA EXTERNA </t>
  </si>
  <si>
    <t xml:space="preserve">BALCÃO DE ATENDIMENTO </t>
  </si>
  <si>
    <t>Tampo  em granito cinza andorinha polido esp.2cm, nas dimensões (1,24x0,40)m, para balcão de atedimento do almoxarifado, conforme detalhe.</t>
  </si>
  <si>
    <t>COMP. 24</t>
  </si>
  <si>
    <t>PINTURA DE PAREDE E TETOS</t>
  </si>
  <si>
    <t>LABOR - 190417 - 1</t>
  </si>
  <si>
    <t>Pintura com tinta esmalte sintético, marcas de referência Suvinil, Coral ou Metalatex, a duas demãos, inclusive fundo anticorrosivo a uma demão, em metal</t>
  </si>
  <si>
    <t>LABOR - 190301 - 1</t>
  </si>
  <si>
    <t>Emassamento de esquadrias de madeira, com duas demãos de massa à base de óleo, marcas de referência Suvinil, Coral ou Metalatex</t>
  </si>
  <si>
    <t>LABOR - 190302 - 1</t>
  </si>
  <si>
    <t>Pintura com tinta esmalte sintético, marcas de referência Suvinil, Coral ou Metalatex, inclusive fundo branco nivelador, em madeira, a duas demãos</t>
  </si>
  <si>
    <t>PINTURA SOBRE MADEIRA</t>
  </si>
  <si>
    <t xml:space="preserve">PINTURA SOBRE METAL </t>
  </si>
  <si>
    <t>LABOR - 120303 - 1</t>
  </si>
  <si>
    <t>Reboco tipo paulista de argamassa de cimento, cal hidratada CH1 e areia média ou grossa lavada no traço 1:0.5:6, espessura 25 mm</t>
  </si>
  <si>
    <t>LABOR - 120308 - 1</t>
  </si>
  <si>
    <t>Chapisco de argamassa de cimento e areia média ou grossa lavada no traço 1:3, espessura 5mm, com utilização de impermeabilizante</t>
  </si>
  <si>
    <t>LABOR - 010264 - 1</t>
  </si>
  <si>
    <t>Demolição de piso granilite</t>
  </si>
  <si>
    <t>LABOR - 130111 - 1</t>
  </si>
  <si>
    <t>Lastro impermeabilizado de concreto não estrutural, espessura de 6 cm</t>
  </si>
  <si>
    <t>LABOR - 200253 - 1</t>
  </si>
  <si>
    <t>Fornecimento e assentamento de ladrilho hidráulico pastilhado, vermelho, dim. 20x20 cm, esp. 1.5cm, assentado com pasta de cimento colante, exclusive regularização e lastro</t>
  </si>
  <si>
    <t>Regularização de base p/ revestimento cerâmico, com argamassa de cimento e areia no traço 1:5, espessura 3cm.</t>
  </si>
  <si>
    <t>LABOR - 010501 - 1</t>
  </si>
  <si>
    <t>Locação de obra com gabarito de madeira</t>
  </si>
  <si>
    <t>IMPERMEABILIZAÇÃO</t>
  </si>
  <si>
    <t>LABOR - 100203 - 1</t>
  </si>
  <si>
    <r>
      <t xml:space="preserve">Janela </t>
    </r>
    <r>
      <rPr>
        <b/>
        <u/>
        <sz val="12"/>
        <rFont val="Arial"/>
        <family val="2"/>
      </rPr>
      <t>fixa</t>
    </r>
    <r>
      <rPr>
        <sz val="12"/>
        <rFont val="Arial"/>
        <family val="2"/>
      </rPr>
      <t xml:space="preserve"> para vidro em alumínio anodizado na cor </t>
    </r>
    <r>
      <rPr>
        <b/>
        <sz val="12"/>
        <rFont val="Arial"/>
        <family val="2"/>
      </rPr>
      <t>branca</t>
    </r>
    <r>
      <rPr>
        <sz val="12"/>
        <rFont val="Arial"/>
        <family val="2"/>
      </rPr>
      <t>, linha 25, completa, incl. puxador com tranca, alizar, caixilho e contramarco, exclusive vidro</t>
    </r>
  </si>
  <si>
    <t>Grade de ferro em barra chata, mais tela de proteção de arame galvanizado 1/2" fio 12,  inclusive chumbamento, conforme projeto.</t>
  </si>
  <si>
    <t xml:space="preserve">BASE PARA POSTE </t>
  </si>
  <si>
    <t>LABOR - 040253 - 1</t>
  </si>
  <si>
    <t>Fornecimento e aplicação de concreto USINADO Fck=30 MPa - considerando lançamento MANUAL para INFRA-ESTRUTURA (5% de perdas já incluído no custo)</t>
  </si>
  <si>
    <t xml:space="preserve">Instalação de chapa de aço fina a frio  bitola 3/16 e=4,75mm e chumbadores de aço 5/8" para postes de aço com base, inclusive porca. </t>
  </si>
  <si>
    <t>COMP 28</t>
  </si>
  <si>
    <t>Bancada de granito com espessura de 2 cm</t>
  </si>
  <si>
    <t>LABOR - 170220 - 1</t>
  </si>
  <si>
    <t>BANCADA DE GRANITO</t>
  </si>
  <si>
    <t xml:space="preserve">Recolocação de portão existente, inclusive instalação de chapa de aço fina (90x65)cm e=1,95mm em portão existente, conforme detalhe. </t>
  </si>
  <si>
    <t>COMP. 29</t>
  </si>
  <si>
    <t>COMP. 23</t>
  </si>
  <si>
    <t>COMP. 25</t>
  </si>
  <si>
    <t xml:space="preserve">COMP . 26 </t>
  </si>
  <si>
    <t>LABOR - 040705 - 1</t>
  </si>
  <si>
    <t>Execução de junta de dilatação 2 x 2 cm considerando 1cm de aplicação de isopor e 1cm de aplicação de mastique elástico do tipo sikaflex 1a ou equivalente</t>
  </si>
  <si>
    <t>Alvenaria de blocos de concreto 14x19x39cm, c/ resist. mínimo a compres. 2.5 MPa, assent. c/ arg. de cimento, cal hidratada CH1 e areia no traço 1:0.5:8 esp. das juntas 10mm e esp. das paredes, s/ rev. 14cm</t>
  </si>
  <si>
    <t>LABOR - 50602</t>
  </si>
  <si>
    <t>VIDROS</t>
  </si>
  <si>
    <t>Fornecimento e plantio de árvore ornamental pata de vaca com altura 1,5 a 2m; em cava de 80x80x80cm, inclusive escoramento</t>
  </si>
  <si>
    <t>COMP. 27</t>
  </si>
  <si>
    <t>JARDINEIRA</t>
  </si>
  <si>
    <t>LABOR - 050501 - 1</t>
  </si>
  <si>
    <t>Alvenaria de blocos de concreto estrut. (14x19x39cm) cheios, c/ resist. mín. compr. 15MPa, assentados c/ arg. de cimento e areia no traço 1:4, esp. juntas 10mm e esp. da parede s/ revest. 14cm</t>
  </si>
  <si>
    <t>LABOR - 020355 - 1</t>
  </si>
  <si>
    <t>Aluguel mensal container sanitário, incl porta, básc, 2 ptos luz, 1 pto aterram., 3vasos, 3lavatórios, calha mictório, 6 chuveiros (1 eletrico), torn.,registros, piso comp. Naval pintado, cert NR18 e laudo descontaminação</t>
  </si>
  <si>
    <t>LABOR - 010271 - 1</t>
  </si>
  <si>
    <t>Retirada de caixas/quadros elétricos</t>
  </si>
  <si>
    <t>COMP.30</t>
  </si>
  <si>
    <t>SUBTOTAL</t>
  </si>
  <si>
    <t>TOTAL</t>
  </si>
  <si>
    <t xml:space="preserve"> Fornecimento, preparo e aplicação de concreto magro com consumo mínimo de cimento de 250 kg/m3 (brita 1 e 2) - (5% de perdas já incluído no custo)</t>
  </si>
  <si>
    <t>Porta de vidro temperado, 0,9x2,10m, espessura 10mm, inclusive acessórios.</t>
  </si>
  <si>
    <t>Canaleta em PVC branco para linha frigorígena (CB80), dimensões 85mmx70mm, inclusive conexões</t>
  </si>
  <si>
    <t>Mapa Comp 1.</t>
  </si>
  <si>
    <t>COMP. 31</t>
  </si>
  <si>
    <t>Mapa Comp 6.</t>
  </si>
  <si>
    <t>Mapa Comp 7.</t>
  </si>
  <si>
    <t xml:space="preserve">Fornecimento e instalação de piso granilite em placa 40x40cm na cor cinza, conforme padrão existente. </t>
  </si>
  <si>
    <t>RESERVATÓRIO PARA O APROVEITAMENTO DA  ÁGUA DA CHUVA</t>
  </si>
  <si>
    <t xml:space="preserve">OBRA: REFORMA DO ESTACIONAMENTO, CONSTRUÇÃO DE NOVAS SALAS E INSTALAÇÃO DO RESERVATÓRIO DE APROVEITAMENTO DE ÁGUA DA CHUVA, NA SEDE DO TCE-ES                                                                                                                                                                                                                                                                                     </t>
  </si>
  <si>
    <t xml:space="preserve">VALOR </t>
  </si>
  <si>
    <t>DESCRIÇÃO</t>
  </si>
  <si>
    <t>ITEM</t>
  </si>
  <si>
    <t>Pintura com tinta a base de borracha clorada, 2 demãos, para demarcação de vaga de portador de necessidades especiais, conforme NBR 9050/15.</t>
  </si>
  <si>
    <t>LABOR - 130322 - 1</t>
  </si>
  <si>
    <t>Rodapé de argamassa de alta resistência tipo granilite ou equivalente de qualidade comprovada, altura de 10 cm e espessura de 10 mm, com cantos boleados, executado com cimento e granitina grana N.1, inclusive polimento</t>
  </si>
  <si>
    <t>REVESTIMENTO</t>
  </si>
  <si>
    <t>Retirada de Guarda Corpo.</t>
  </si>
  <si>
    <t>LABOR - 030101-1</t>
  </si>
  <si>
    <t>LABOR - 030103-1</t>
  </si>
  <si>
    <t>LABOR - 030201-1</t>
  </si>
  <si>
    <t>LABOR - 130304-1</t>
  </si>
  <si>
    <t>Rodapé de madeira de Lei 7,0x1,5cm, fixado com parafuso e bucha plástica nº 07.</t>
  </si>
  <si>
    <t xml:space="preserve">Forro em Drywall, para ambientes comerciais, inclusive estrutura de fixação. </t>
  </si>
  <si>
    <t>FORROS</t>
  </si>
  <si>
    <t>COMP . 38</t>
  </si>
  <si>
    <t>LABOR - 140905 - 1</t>
  </si>
  <si>
    <t>Tubo PVC rígido para esgoto no diâmetro de 200mm incluindo escavação e aterro com areia</t>
  </si>
  <si>
    <t>Caixa para ralo com grelha fofo 135 kg de alv. bloco de concreto (9x19x39) paredes de uma vez de 0.60x1.30x1.50 m (externa), com cal hidratada ch1 e areia média ou grossa lavada no traço 1:0.5:6, com impermeabilizante, incluindo base de 10cm em concreto fck 15 MPa, exclusive escavação e reaterro.</t>
  </si>
  <si>
    <t>Poço visita esgoto sanitário anel concreto pré-moldado prof.=0,90m c/tampão fofo articulado, classe b125 carga máx. 12,5 t, redondo tampa 600 mm, rede pluvial/esgoto/rejuntamento anéis/revestimento liso calha interna c/arg cim/areia 1:4. base/banqueta em concreto fck=10mpa.</t>
  </si>
  <si>
    <t xml:space="preserve">INSTALAÇÕES HIDRÁULICAS </t>
  </si>
  <si>
    <t>1.1</t>
  </si>
  <si>
    <t>LABOR - 141411 - 1</t>
  </si>
  <si>
    <t>1.2</t>
  </si>
  <si>
    <t>LABOR - 141412 - 1</t>
  </si>
  <si>
    <t>Tubo de PVC rígido soldável marrom, diâm. 40mm (11/4"), inclusive conexões</t>
  </si>
  <si>
    <t>1.3</t>
  </si>
  <si>
    <t>LABOR - 160322 - 1</t>
  </si>
  <si>
    <t>Abraçadeira tipo "D" com cunha, diâmetro 1", ref. TEL-095, marca de referência Termotécnica ou equivalente</t>
  </si>
  <si>
    <t>1.4</t>
  </si>
  <si>
    <t xml:space="preserve">Retirada de toda tubulação de dreno instalada para substituição. </t>
  </si>
  <si>
    <t>1.5</t>
  </si>
  <si>
    <t xml:space="preserve">Instalação de Tanque com capacidade de armazenamento de 600L de água. </t>
  </si>
  <si>
    <t>1.6</t>
  </si>
  <si>
    <t xml:space="preserve">BASE DO RESERVATÓRIO </t>
  </si>
  <si>
    <t>2.1</t>
  </si>
  <si>
    <t>LABOR - 030101 - 1</t>
  </si>
  <si>
    <t>Escavação manual em material de 1a. categoria, até 1.50 m de profundidade.</t>
  </si>
  <si>
    <t>2.2</t>
  </si>
  <si>
    <t>LABOR - 040237 - 1</t>
  </si>
  <si>
    <t>2.3</t>
  </si>
  <si>
    <t>LABOR - 040601 - 2</t>
  </si>
  <si>
    <t>Laje pré-fabricada treliçada para forro simples revestido, vão até 3.5m, capeamento 2cm, esp. 10cm, Fck = 150Kg/cm2</t>
  </si>
  <si>
    <t>2.4</t>
  </si>
  <si>
    <t>LABOR - 040243 - 1</t>
  </si>
  <si>
    <t>2.5</t>
  </si>
  <si>
    <t>2.6</t>
  </si>
  <si>
    <t>2.7</t>
  </si>
  <si>
    <t>LABOR - 110302 - 1</t>
  </si>
  <si>
    <t>2.8</t>
  </si>
  <si>
    <t>2.9</t>
  </si>
  <si>
    <t xml:space="preserve">ADEQUAÇÃO DOS DRENOS DE AR CONDICIONADO </t>
  </si>
  <si>
    <t>COMP. 32</t>
  </si>
  <si>
    <t>COMP. 40</t>
  </si>
  <si>
    <t>COMP. 22</t>
  </si>
  <si>
    <t>040246</t>
  </si>
  <si>
    <t>040243</t>
  </si>
  <si>
    <t>REF. JAN/2018</t>
  </si>
  <si>
    <t>COMP 02</t>
  </si>
  <si>
    <t>COMP. 39</t>
  </si>
  <si>
    <t>Execução de furo em laje com 4cm de diâmetro e 8cm de profundidade - Utilizando perfuratriz</t>
  </si>
  <si>
    <t>Mapa Comp 10.</t>
  </si>
  <si>
    <t>Mapa Comp. N.10</t>
  </si>
  <si>
    <t xml:space="preserve">Execução de furo em viga de concreto armado com 10 cm de diâmetro e 20 cm de profundidade – Utilizando perfuratriz </t>
  </si>
  <si>
    <t>LABOR - '020709</t>
  </si>
  <si>
    <t>LABOR  -'020708</t>
  </si>
  <si>
    <t xml:space="preserve">CRITÉRIOS DE MEDIÇÃO </t>
  </si>
  <si>
    <t xml:space="preserve">Será medido conforme o avanço físicoxfinanceiro </t>
  </si>
  <si>
    <t>Por metro quadrado executato</t>
  </si>
  <si>
    <t>O pagamento será efetuado por mês. A contagem passa a contar a partir da mobilização do conteiner para obra, podendo ser proporcional no primeniro mês.</t>
  </si>
  <si>
    <t xml:space="preserve">O item contempla em uma unidade a mobilização e a desmobilização. </t>
  </si>
  <si>
    <t>Por metro quadrado efetivamente retirado.</t>
  </si>
  <si>
    <t xml:space="preserve">Por unidade retirada </t>
  </si>
  <si>
    <t>Por quilo (kg) que atenda o projeto de estrutura. As perdas já estão consideradas no custo.</t>
  </si>
  <si>
    <t>Por metro (m) aplicado.</t>
  </si>
  <si>
    <t>Por metro cúbico (m3) executado. As perdas já estão consideradas no custo.</t>
  </si>
  <si>
    <t>Por metro cúbico (m3) efetivamente demolido.</t>
  </si>
  <si>
    <t>Duas vezes a área da alvenaria.</t>
  </si>
  <si>
    <t xml:space="preserve">Por metro quadrado (m2) executado. Todos vãos menores que 2m2 não serão descontados. Quando o vão exceder 2m2 descontar a medade do vão. </t>
  </si>
  <si>
    <t>Para o reboco, deve-se subtrair do total de chapisco, as áreas dos ambientes com rebaixamento (gesso, madeira, etc..), pois, onde há forro só é considerado chapisco como revestimento.</t>
  </si>
  <si>
    <t xml:space="preserve">Por metro quadrado (m2) executado. Todos vãos menores que 2m2 não serão descontados. </t>
  </si>
  <si>
    <t>Por metro quadrado (m2) aplicado.</t>
  </si>
  <si>
    <t>Para construção de uma fundação ou vala de largura B, comprimento L e profundidade H, a escavação deve conter uma folga de 20 cm para cada lado e 10cm na profundidade para garantir trabalhabilidade.</t>
  </si>
  <si>
    <t xml:space="preserve">A quantidade de reaterro será a diferença entre o volume da cava (volume de escavação) e o volume ocupado. </t>
  </si>
  <si>
    <t xml:space="preserve">Por quilo (Kg) executado. Não será pago material posto em obra, sem tratamento e sem está devidamente  montado. </t>
  </si>
  <si>
    <t xml:space="preserve">Área de superfície do perfil ou chapa. </t>
  </si>
  <si>
    <t>Por quilo (Kg) do material tratado.</t>
  </si>
  <si>
    <t>Por metro (m) executado.</t>
  </si>
  <si>
    <t xml:space="preserve">Unidade executada completa, inclusive tampa. </t>
  </si>
  <si>
    <t>Retirada de Guarda Corpo existente.</t>
  </si>
  <si>
    <t>Por unidade</t>
  </si>
  <si>
    <t xml:space="preserve">Retirada de material de junta de dilatação existente, inclusive rebaixo na borda para instalação de cantoneira de alumínio. </t>
  </si>
  <si>
    <t>ADEQUAÇÃO DOS DRENOS DE AR CONDICIONADO E JUNTAS DE DILATAÇÃO</t>
  </si>
  <si>
    <t>RECUPERAÇÃO DAS JUNTAS DE DILATAÇÃO</t>
  </si>
  <si>
    <t>Reservatório de poliestileno de 500L, incl. suporte em madeira de 7x12cm e 5x7cm, elevado de 4m, conf. projeto (1 utilização)</t>
  </si>
  <si>
    <t>Fio ou cabo de cobre termoplástico, com isolamento para 0.6/1000V - 70º, seção de 16.0 mm2</t>
  </si>
  <si>
    <t>Fio ou cabo de cobre termoplástico, com isolamento para 1000V, seção de 6.0 mm2</t>
  </si>
  <si>
    <t>Fio ou cabo de cobre termoplástico, com isolamento para 1000V, seção de 10.0 mm2</t>
  </si>
  <si>
    <t>3.1</t>
  </si>
  <si>
    <t>3.2</t>
  </si>
  <si>
    <t>Reparação de junta de dilatação 2 x 2 cm considerando 1cm de aplicação de isopor e 1cm de aplicação de mastique elástico do tipo sikaflex 1a ou equivalente a ser executado nas juntas de dilatação existente.</t>
  </si>
  <si>
    <t>Instalação de cantoneira de alumínio com abas iguais de 1" para proteção das quinas das juntas de dilatação.</t>
  </si>
  <si>
    <t>3.3</t>
  </si>
  <si>
    <t>FIOS E CABOS</t>
  </si>
  <si>
    <t>CHAVES, FUSIVEIS E DISJUNTORES</t>
  </si>
  <si>
    <t>Mini-Disjuntor tripolar 63 A, curva C - 5KA 220/127VCA (NBR IEC 60947-2), Ref. Siemens, GE, Schneider ou equivalente</t>
  </si>
  <si>
    <t>ABERTURA E FECHAMENTO DE RASGOS (inclusive preparo e aplicação de argamassa)</t>
  </si>
  <si>
    <t>Abertura e fechamento de rasgos em alvenaria, para passagem de tubulações, diâm. 1/2" a 1"</t>
  </si>
  <si>
    <t>Fio de cobre termoplástico, com isolamento para 750V, seção de 2.5 mm2</t>
  </si>
  <si>
    <t>Fio ou cabo de cobre termoplástico, com isolamento para 750V, seção de 4.0 mm2</t>
  </si>
  <si>
    <t>Fio ou cabo de cobre termoplástico, com isolamento para 750V, seção de 6.0 mm2</t>
  </si>
  <si>
    <t>Fio ou cabo de cobre termoplástico, com isolamento para 750V, seção de 16.0 mm2</t>
  </si>
  <si>
    <t>ELETRODUTOS E CONEXÕES</t>
  </si>
  <si>
    <t>Eletroduto flexível corrugado 3/4" , marca de referência TIGRE</t>
  </si>
  <si>
    <t>Eletroduto flexível corrugado 1", marca de referência TIGRE</t>
  </si>
  <si>
    <t>Instalação e fornecimento de eletroduto flexível corrugado 1 1/4", marca de referência TIGRE</t>
  </si>
  <si>
    <t>Instalação e Fornecimento de eletroduto flexível corrugado 2", marca de referência TIGRE</t>
  </si>
  <si>
    <t>Fornecimento e instalação de eletroduto de PVC rígido, liso, cor cinza de 3/4", para instalações aparentes (NBR 5410), inclusive acessórios</t>
  </si>
  <si>
    <t>Fornecimento e instalação de eletroduto de PVC rígido, liso, cor cinza, de 1", para instalações aparentes (NBR 5410), inclusive acessórios.</t>
  </si>
  <si>
    <t>Fornecimento e instalação de condulete PVC de 3/4", inclusive acessórios.</t>
  </si>
  <si>
    <t>Fornecimento e instalação de condulete PVC de 1", inclusive acessórios.</t>
  </si>
  <si>
    <t>Mini-Disjuntor bipolar 16 A, curva C - 5KA 220/127VCA (NBR IEC 60947-2), Ref. Siemens, GE, Schneider ou equivalente</t>
  </si>
  <si>
    <t>Mini-Disjuntor bipolar 20 A, curva C - 5KA 220/127VCA (NBR IEC 60947-2), Ref. Siemens, GE, Schneider ou equivalente</t>
  </si>
  <si>
    <t>Mini-Disjuntor bipolar 25 A, curva C - 5KA 220/127VCA (NBR IEC 60947-2), Ref. Siemens, GE, Schneider ou equivalente</t>
  </si>
  <si>
    <t>Mini-Disjuntor monopolar 40 A, curva C - 5KA 220/127VCA (NBR IEC 60947-2), Ref. Siemens, GE, Schneider ou equivalente</t>
  </si>
  <si>
    <t>Mini-Disjuntor tripolar 100 A, curva C - 5KA 220/127VCA (NBR IEC 60947-2), Ref. Siemens, GE, Schneider ou equivalente</t>
  </si>
  <si>
    <t>QUADRO DE DISTRIBUIÇÃO</t>
  </si>
  <si>
    <t>Quadro distrib. energia, embutido ou semi embutido, capac. p/ 28 disj. DIN, c/barram trif. 100A barra. neutro e terra, fab. em chapa de aço 12 USG com porta, espelho, trinco com fechad ch yale, Ref. QDTN II-28DIN-CEMAR ou equiv.</t>
  </si>
  <si>
    <t>INTERRUPTORES E TOMADAS</t>
  </si>
  <si>
    <t>Tomada padrão brasileiro linha branca, NBR 14136 2 polos + terra 10A/250V, com placa 4x2"</t>
  </si>
  <si>
    <t>Ponto padrão de tomada de piso - considerando eletroduto PVC rígido de 3/4" inclusive conexões (5.0m), fio isolado PVC de 2.5mm2 (18.0m) e caixa alumínio silício 4x4" (1 und)</t>
  </si>
  <si>
    <t>Instalação de interruptor para condulete de duas teclas simples 10A/250V, com placa 4x2" na cor cinza.</t>
  </si>
  <si>
    <t>Instalação de tomada padrão brasileiro linha cinza para condulete, NBR 14136 2 polos + terra 10A/250V, com placa 4x2" na cor cinza</t>
  </si>
  <si>
    <t>Instalação de tomada padrão brasileiro linha cinza para condulete, NBR 14136 2 polos + terra 20A/250V, com placa 4x2" na cor cinza</t>
  </si>
  <si>
    <t>CAIXAS DE PASSAGEM</t>
  </si>
  <si>
    <t>Caixa de embutir marca de referência Tigreflex, 4x2"</t>
  </si>
  <si>
    <t>Espelho para caixa estampada 4 x 2"</t>
  </si>
  <si>
    <t>Fornecimento e instalação  de caixa 4x2" para drywall.</t>
  </si>
  <si>
    <t>LUMINÁRIAS</t>
  </si>
  <si>
    <t>Fornecimento e instalação de luminária p/ duas lâmpadas LED 18/20W, completa, soquete antivibratório e lâmpada LED 18/20W-127V</t>
  </si>
  <si>
    <t>Fio ou cabo de cobre termoplástico, com isolamento para 750V, seção de 10.0 mm2</t>
  </si>
  <si>
    <t>Quadro distrib. energia, sobrepor, capac. p/ 18 disj. DIN, c/barram trif. 80A barra. neutro e terra, fab. em chapa de aço 12 USG com porta, espelho, trinco com fechad ch yale, CEMAR ou equiv.</t>
  </si>
  <si>
    <t>Mini-Disjuntor tripolar 40 A, curva C - 5KA 220/127VCA (NBR IEC 60947-2), Ref. Siemens, GE, Schneider ou equivalente</t>
  </si>
  <si>
    <t>Fornecimento e instalação de Poste Reto com base construído em aço galvanizado. Diâmetro do tubo da base 60,30mm e diâmetro do topo 60,30mm, H=3,50.</t>
  </si>
  <si>
    <t>Caixa de passagem 300x300x120mm, chapa 18, com tampa parafusada</t>
  </si>
  <si>
    <t xml:space="preserve">Instalação e fornecimento de eletroduto metálico flexível revestido externamente com PVC preto, diâmetro externo de 25mm (3/4"), tipo sealtube. </t>
  </si>
  <si>
    <t>INSTALAÇÕES APARENTES</t>
  </si>
  <si>
    <t>Saída horizontal para eletroduto de 3/4"</t>
  </si>
  <si>
    <t>Interruptor de uma tecla paralelo 10A/250V, com placa 4x2"</t>
  </si>
  <si>
    <t>Cabo par trançado CAT 5E</t>
  </si>
  <si>
    <t>Espelho 4" x 2" com conector RJ 45 fêmea CAT. 5</t>
  </si>
  <si>
    <t>Conector RJ 45 macho</t>
  </si>
  <si>
    <t>Porcelanato polido, acabamento acetinado, dim. 60x60cm, ref. de cor CIMENTO CINZA BOLD Potobello/equiv, utilizando dupla colagem de argamassa colante para porcelanato tipo ACIII e rejunte 1mm para porcelanato</t>
  </si>
  <si>
    <t>Rodapé de porcelanato de 60x60, assentado com argamassa de cimento cola h = 7.0 cm, inclusive rejuntamento</t>
  </si>
  <si>
    <t>COMP. 54</t>
  </si>
  <si>
    <t xml:space="preserve">AMPLIAÇÃO DAS INSTALAÇÕES DE ÁGUA PLUVIAL </t>
  </si>
  <si>
    <t>COMP. 16</t>
  </si>
  <si>
    <t xml:space="preserve">Instalação e fornecimento de eletroduto metálico flexível revestido externamente com PVC preto, diâmetro externo de 32mm (1"), tipo sealtube. </t>
  </si>
  <si>
    <t>SPDA</t>
  </si>
  <si>
    <t>Cabo condutor de cobre eletrolítico nu, tempera meio dura, encordoamento classe 2, para aterramento, diam. 50mm2</t>
  </si>
  <si>
    <t>Aterramento com haste terra 5/8" x 2.40, cabo de cobre nu 6mm2, inclusive caixa de concreto 30 x 30 cm</t>
  </si>
  <si>
    <t>Barra chata em aço galvanizado a fogo 7/8"x1/8" (70mm²), com furos diâm. 7mm ref. TEL-761, marca de referência Termotécnica ou equivalente</t>
  </si>
  <si>
    <t>Terminal estanhado de 1 compressão 1 furo, 50mm², ref. TEL-5150, marca de referência Termotécnica ou equivalente</t>
  </si>
  <si>
    <t>Curva 90º de barra chata em alumínio 7/8"x1/8"x300mm, 70mm², ref. TEL-778, marca de referência Termotécnica ou equivalente</t>
  </si>
  <si>
    <t>Fixador universal latão estanhado p/ cabos 16 a 70 mm2 ref. 5024, incl. parafuso sextavado M6x45mm, arruela lisa 1/4", bucha nº8, vedação dos furos c/ poliuretano ref. 5905, marca de ref. Termotécnica ou equivalente</t>
  </si>
  <si>
    <t xml:space="preserve">ACABAMENTO PARA OS DRENOS DE AR CONDICONADO  </t>
  </si>
  <si>
    <t>ADMINISTRAÇÃO LOCAL E CANTEIRO DE OBRAS</t>
  </si>
  <si>
    <t>1.1.1</t>
  </si>
  <si>
    <t>1.2.1</t>
  </si>
  <si>
    <t>1.2.2</t>
  </si>
  <si>
    <t>1.2.3</t>
  </si>
  <si>
    <t>1.2.4</t>
  </si>
  <si>
    <t>1.2.5</t>
  </si>
  <si>
    <t>1.2.6</t>
  </si>
  <si>
    <t>1.2.7</t>
  </si>
  <si>
    <t>1.2.8</t>
  </si>
  <si>
    <t>1.2.9</t>
  </si>
  <si>
    <t>1.2.10</t>
  </si>
  <si>
    <t>1.2.11</t>
  </si>
  <si>
    <t>1.2.12</t>
  </si>
  <si>
    <t>1.2.13</t>
  </si>
  <si>
    <t>1.2.14</t>
  </si>
  <si>
    <t>LABOR  - 020708</t>
  </si>
  <si>
    <t>LABOR - 020709</t>
  </si>
  <si>
    <t xml:space="preserve">LABOR - 020344 </t>
  </si>
  <si>
    <t xml:space="preserve">LABOR - 020356 </t>
  </si>
  <si>
    <t>LABOR - 020343</t>
  </si>
  <si>
    <t>LABOR - 020355</t>
  </si>
  <si>
    <t>LABOR - 141410</t>
  </si>
  <si>
    <t>LABOR - 141909</t>
  </si>
  <si>
    <t>LABOR - 170321</t>
  </si>
  <si>
    <t>LABOR - 020710</t>
  </si>
  <si>
    <t>LABOR - 151419</t>
  </si>
  <si>
    <t>LABOR - 151420</t>
  </si>
  <si>
    <t>LABOR - 151421</t>
  </si>
  <si>
    <t>LABOR - 151330</t>
  </si>
  <si>
    <t>2.10</t>
  </si>
  <si>
    <t>2.11</t>
  </si>
  <si>
    <t>2.12</t>
  </si>
  <si>
    <t>2.13</t>
  </si>
  <si>
    <t>2.14</t>
  </si>
  <si>
    <t>2.15</t>
  </si>
  <si>
    <t>2.16</t>
  </si>
  <si>
    <t>2.16.1</t>
  </si>
  <si>
    <t>2.16.2</t>
  </si>
  <si>
    <t>2.16.3</t>
  </si>
  <si>
    <t>2.16.4</t>
  </si>
  <si>
    <t>2.16.5</t>
  </si>
  <si>
    <t>2.16.6</t>
  </si>
  <si>
    <t>2.16.7</t>
  </si>
  <si>
    <t>2.16.8</t>
  </si>
  <si>
    <t>2.16.9</t>
  </si>
  <si>
    <t>2.16.10</t>
  </si>
  <si>
    <t xml:space="preserve">ARQUITETURA + ENG. CIVIL </t>
  </si>
  <si>
    <t>PLANILHA 1</t>
  </si>
  <si>
    <t>PLANILHA 2</t>
  </si>
  <si>
    <t>PLANILHA 3</t>
  </si>
  <si>
    <t>PLANILHA 4</t>
  </si>
  <si>
    <t>PLANILHA 5</t>
  </si>
  <si>
    <t>PLANILHA 6</t>
  </si>
  <si>
    <t>PLANILHA 7</t>
  </si>
  <si>
    <t>PLANILHA DE DIVISÃO DE RESPONSABILIDADE</t>
  </si>
  <si>
    <t>2.1.1</t>
  </si>
  <si>
    <t>2.5.5</t>
  </si>
  <si>
    <t>4.1.1</t>
  </si>
  <si>
    <t>6.1.1</t>
  </si>
  <si>
    <t>2.1.2</t>
  </si>
  <si>
    <t>2.1.3</t>
  </si>
  <si>
    <t>2.1.4</t>
  </si>
  <si>
    <t>LABOR - 010224</t>
  </si>
  <si>
    <t>LABOR - 010240</t>
  </si>
  <si>
    <t>LABOR - 010209</t>
  </si>
  <si>
    <t>2.2.1</t>
  </si>
  <si>
    <t>2.2.2</t>
  </si>
  <si>
    <t>2.2.3</t>
  </si>
  <si>
    <t>LABOR - 040243</t>
  </si>
  <si>
    <t>LABOR - 040240</t>
  </si>
  <si>
    <t>LABOR - 040705</t>
  </si>
  <si>
    <t>2.3.1</t>
  </si>
  <si>
    <t>2.8.1</t>
  </si>
  <si>
    <t>2.3.2</t>
  </si>
  <si>
    <t>2.3.3</t>
  </si>
  <si>
    <t>2.3.4</t>
  </si>
  <si>
    <t>2.3.5</t>
  </si>
  <si>
    <t>2.3.6</t>
  </si>
  <si>
    <t>2.4.1</t>
  </si>
  <si>
    <t>2.5.1</t>
  </si>
  <si>
    <t>2.5.2</t>
  </si>
  <si>
    <t>2.5.3</t>
  </si>
  <si>
    <t>2.5.4</t>
  </si>
  <si>
    <t>2.5.6</t>
  </si>
  <si>
    <t>2.5.7</t>
  </si>
  <si>
    <t>2.6.1</t>
  </si>
  <si>
    <t>2.7.1</t>
  </si>
  <si>
    <t>2.7.2</t>
  </si>
  <si>
    <t>2.7.3</t>
  </si>
  <si>
    <t>2.8.2</t>
  </si>
  <si>
    <t>2.9.1</t>
  </si>
  <si>
    <t>2.9.2</t>
  </si>
  <si>
    <t>LABOR - 050605</t>
  </si>
  <si>
    <t>LABOR - 120308</t>
  </si>
  <si>
    <t>LABOR - 120303</t>
  </si>
  <si>
    <t>LABOR - 050602</t>
  </si>
  <si>
    <t xml:space="preserve">LABOR - 060103 </t>
  </si>
  <si>
    <t>LABOR - 060108</t>
  </si>
  <si>
    <t>LABOR - 080102</t>
  </si>
  <si>
    <t>LABOR - 071701</t>
  </si>
  <si>
    <t>LABOR - 071105</t>
  </si>
  <si>
    <t>LABOR - 130233</t>
  </si>
  <si>
    <t>LABOR - 130103</t>
  </si>
  <si>
    <t>LABOR - 170220</t>
  </si>
  <si>
    <t>2.10.1</t>
  </si>
  <si>
    <t>4.10.1</t>
  </si>
  <si>
    <t>2.11.1</t>
  </si>
  <si>
    <t>2.11.2</t>
  </si>
  <si>
    <t>2.11.3</t>
  </si>
  <si>
    <t>LABOR - 130304</t>
  </si>
  <si>
    <t>LABOR - 010246</t>
  </si>
  <si>
    <t>LABOR - 190101</t>
  </si>
  <si>
    <t>LABOR - 190104</t>
  </si>
  <si>
    <t>2.12.1</t>
  </si>
  <si>
    <t>2.12.2</t>
  </si>
  <si>
    <t>2.12.3</t>
  </si>
  <si>
    <t>2.13.1</t>
  </si>
  <si>
    <t>LABOR - 190417</t>
  </si>
  <si>
    <t>LABOR - 190301</t>
  </si>
  <si>
    <t>2.14.1</t>
  </si>
  <si>
    <t>2.14.2</t>
  </si>
  <si>
    <t>LABOR - 190302</t>
  </si>
  <si>
    <t>LABOR - 010214</t>
  </si>
  <si>
    <t>LABOR - 010271</t>
  </si>
  <si>
    <t>LABOR - 010225</t>
  </si>
  <si>
    <t>2.15.1</t>
  </si>
  <si>
    <t>2.15.2</t>
  </si>
  <si>
    <t>2.15.3</t>
  </si>
  <si>
    <t>2.15.4</t>
  </si>
  <si>
    <t>2.15.5</t>
  </si>
  <si>
    <t>2.15.6</t>
  </si>
  <si>
    <t>2.15.7</t>
  </si>
  <si>
    <t>2.15.8</t>
  </si>
  <si>
    <t>2.15.9</t>
  </si>
  <si>
    <t>2.15.10</t>
  </si>
  <si>
    <t>2.15.11</t>
  </si>
  <si>
    <t>2.15.12</t>
  </si>
  <si>
    <t>2.15.13</t>
  </si>
  <si>
    <t>2.15.14</t>
  </si>
  <si>
    <t>2.15.15</t>
  </si>
  <si>
    <t>2.15.16</t>
  </si>
  <si>
    <t>LABOR - 190103</t>
  </si>
  <si>
    <t>LABOR - 142201</t>
  </si>
  <si>
    <t>LABOR - 151402</t>
  </si>
  <si>
    <t>LABOR - 151403</t>
  </si>
  <si>
    <t>LABOR - 151404</t>
  </si>
  <si>
    <t>LABOR - 151406</t>
  </si>
  <si>
    <t>2.16.2.1</t>
  </si>
  <si>
    <t>2.16.4.1</t>
  </si>
  <si>
    <t>2.16.6.1</t>
  </si>
  <si>
    <t>2.16.2.2</t>
  </si>
  <si>
    <t>2.16.2.3</t>
  </si>
  <si>
    <t>2.16.2.4</t>
  </si>
  <si>
    <t>LABOR - 151132</t>
  </si>
  <si>
    <t>LABOR - 151133</t>
  </si>
  <si>
    <t>2.16.3.1</t>
  </si>
  <si>
    <t>2.16.3.2</t>
  </si>
  <si>
    <t>2.16.3.3</t>
  </si>
  <si>
    <t>2.16.3.4</t>
  </si>
  <si>
    <t>2.16.3.5</t>
  </si>
  <si>
    <t>2.16.3.6</t>
  </si>
  <si>
    <t>2.16.3.7</t>
  </si>
  <si>
    <t>2.16.3.8</t>
  </si>
  <si>
    <t>2.16.3.9</t>
  </si>
  <si>
    <t>2.16.3.10</t>
  </si>
  <si>
    <t>LABOR - 150850</t>
  </si>
  <si>
    <t>LABOR - 151306</t>
  </si>
  <si>
    <t>LABOR - 151307</t>
  </si>
  <si>
    <t>LABOR - 151321</t>
  </si>
  <si>
    <t>LABOR - 151305</t>
  </si>
  <si>
    <t>2.16.5.1</t>
  </si>
  <si>
    <t>2.16.5.2</t>
  </si>
  <si>
    <t>2.16.5.3</t>
  </si>
  <si>
    <t>2.16.5.4</t>
  </si>
  <si>
    <t>2.16.5.5</t>
  </si>
  <si>
    <t>2.16.8.1</t>
  </si>
  <si>
    <t>LABOR - 151902</t>
  </si>
  <si>
    <t>LABOR - 180201</t>
  </si>
  <si>
    <t>LABOR - 180206</t>
  </si>
  <si>
    <t>LABOR - 151817</t>
  </si>
  <si>
    <t>2.16.7.1</t>
  </si>
  <si>
    <t>2.16.7.2</t>
  </si>
  <si>
    <t>2.16.7.3</t>
  </si>
  <si>
    <t>2.16.7.4</t>
  </si>
  <si>
    <t>2.16.7.5</t>
  </si>
  <si>
    <t>2.16.7.6</t>
  </si>
  <si>
    <t>2.16.8.2</t>
  </si>
  <si>
    <t>2.16.8.3</t>
  </si>
  <si>
    <t>LABOR - 150628</t>
  </si>
  <si>
    <t>LABOR - 180217</t>
  </si>
  <si>
    <t>2.16.9.1</t>
  </si>
  <si>
    <t>2.16.10.1</t>
  </si>
  <si>
    <t>2.16.10.2</t>
  </si>
  <si>
    <t>2.16.10.3</t>
  </si>
  <si>
    <t>3.4</t>
  </si>
  <si>
    <t>3.5</t>
  </si>
  <si>
    <t>3.6</t>
  </si>
  <si>
    <t>3.7</t>
  </si>
  <si>
    <t>3.8</t>
  </si>
  <si>
    <t>3.1.1</t>
  </si>
  <si>
    <t>3.2.1</t>
  </si>
  <si>
    <t>3.2.2</t>
  </si>
  <si>
    <t>3.2.3</t>
  </si>
  <si>
    <t>3.2.4</t>
  </si>
  <si>
    <t>3.2.5</t>
  </si>
  <si>
    <t>3.2.6</t>
  </si>
  <si>
    <t>3.2.7</t>
  </si>
  <si>
    <t>3.2.8</t>
  </si>
  <si>
    <t>3.2.9</t>
  </si>
  <si>
    <t>3.3.1</t>
  </si>
  <si>
    <t>3.4.1</t>
  </si>
  <si>
    <t>3.4.2</t>
  </si>
  <si>
    <t>3.4.3</t>
  </si>
  <si>
    <t>3.5.1</t>
  </si>
  <si>
    <t>3.6.1</t>
  </si>
  <si>
    <t>3.6.2</t>
  </si>
  <si>
    <t>3.6.3</t>
  </si>
  <si>
    <t>3.6.4</t>
  </si>
  <si>
    <t>3.7.1</t>
  </si>
  <si>
    <t>3.7.2</t>
  </si>
  <si>
    <t>3.8.1</t>
  </si>
  <si>
    <t>3.8.2</t>
  </si>
  <si>
    <t>3.8.3</t>
  </si>
  <si>
    <t>3.8.4</t>
  </si>
  <si>
    <t>3.8.5</t>
  </si>
  <si>
    <t>3.8.6</t>
  </si>
  <si>
    <t>LABOR - 160808</t>
  </si>
  <si>
    <t>LABOR - 160806</t>
  </si>
  <si>
    <t>LABOR - 160807</t>
  </si>
  <si>
    <t>LABOR - 010211</t>
  </si>
  <si>
    <t>LABOR - 010501</t>
  </si>
  <si>
    <t>LABOR - 030201</t>
  </si>
  <si>
    <t>LABOR - 030101</t>
  </si>
  <si>
    <t>LABOR - 040206</t>
  </si>
  <si>
    <t>LABOR - 040253</t>
  </si>
  <si>
    <t>LABOR - 040245</t>
  </si>
  <si>
    <t>LABOR - 040246</t>
  </si>
  <si>
    <t xml:space="preserve">LABOR - 100203 </t>
  </si>
  <si>
    <t>LABOR - 190418</t>
  </si>
  <si>
    <t>LABOR - 090221</t>
  </si>
  <si>
    <t>LABOR - 090312</t>
  </si>
  <si>
    <t>LABOR - 090314</t>
  </si>
  <si>
    <t>LABOR - 141110</t>
  </si>
  <si>
    <t>LABOR - 190106</t>
  </si>
  <si>
    <t>LABOR - 160308</t>
  </si>
  <si>
    <t>LABOR - 160303</t>
  </si>
  <si>
    <t>LABOR - 160327</t>
  </si>
  <si>
    <t>LABOR - 160334</t>
  </si>
  <si>
    <t>LABOR - 160329</t>
  </si>
  <si>
    <t>LABOR - 160313</t>
  </si>
  <si>
    <t>4.1</t>
  </si>
  <si>
    <t>4.2</t>
  </si>
  <si>
    <t>4.3</t>
  </si>
  <si>
    <t>4.4</t>
  </si>
  <si>
    <t>4.5</t>
  </si>
  <si>
    <t>4.6</t>
  </si>
  <si>
    <t>4.7</t>
  </si>
  <si>
    <t>4.8</t>
  </si>
  <si>
    <t>4.9</t>
  </si>
  <si>
    <t>4.10</t>
  </si>
  <si>
    <t>4.11</t>
  </si>
  <si>
    <t>4.12</t>
  </si>
  <si>
    <t>4.12.1</t>
  </si>
  <si>
    <t>4.12.2</t>
  </si>
  <si>
    <t>4.12.3</t>
  </si>
  <si>
    <t>4.12.4</t>
  </si>
  <si>
    <t>4.12.5</t>
  </si>
  <si>
    <t>4.1.2</t>
  </si>
  <si>
    <t>4.1.3</t>
  </si>
  <si>
    <t>4.1.4</t>
  </si>
  <si>
    <t>4.1.5</t>
  </si>
  <si>
    <t>4.1.6</t>
  </si>
  <si>
    <t>4.1.7</t>
  </si>
  <si>
    <t>4.1.8</t>
  </si>
  <si>
    <t>4.1.9</t>
  </si>
  <si>
    <t>4.2.1</t>
  </si>
  <si>
    <t>4.2.2</t>
  </si>
  <si>
    <t>4.2.3</t>
  </si>
  <si>
    <t>4.3.1</t>
  </si>
  <si>
    <t>4.3.2</t>
  </si>
  <si>
    <t>4.3.3</t>
  </si>
  <si>
    <t>4.3.4</t>
  </si>
  <si>
    <t>4.3.5</t>
  </si>
  <si>
    <t>4.4.1</t>
  </si>
  <si>
    <t>4.4.2</t>
  </si>
  <si>
    <t>4.4.3</t>
  </si>
  <si>
    <t>4.4.4</t>
  </si>
  <si>
    <t>4.4.5</t>
  </si>
  <si>
    <t>4.5.1</t>
  </si>
  <si>
    <t>4.5.2</t>
  </si>
  <si>
    <t>4.5.3</t>
  </si>
  <si>
    <t>4.6.1</t>
  </si>
  <si>
    <t>4.6.2</t>
  </si>
  <si>
    <t>4.7.1</t>
  </si>
  <si>
    <t>4.7.2</t>
  </si>
  <si>
    <t>4.8.1</t>
  </si>
  <si>
    <t>4.9.1</t>
  </si>
  <si>
    <t>4.8.2</t>
  </si>
  <si>
    <t>4.8.3</t>
  </si>
  <si>
    <t>4.8.4</t>
  </si>
  <si>
    <t>4.8.5</t>
  </si>
  <si>
    <t>4.9.2</t>
  </si>
  <si>
    <t>4.9.3</t>
  </si>
  <si>
    <t>4.10.2</t>
  </si>
  <si>
    <t>4.11.1</t>
  </si>
  <si>
    <t>4.11.2</t>
  </si>
  <si>
    <t>4.11.3</t>
  </si>
  <si>
    <t>4.11.4</t>
  </si>
  <si>
    <t>4.11.5</t>
  </si>
  <si>
    <t>4.11.6</t>
  </si>
  <si>
    <t>4.11.7</t>
  </si>
  <si>
    <t>4.12.1.1</t>
  </si>
  <si>
    <t>4.12.1.2</t>
  </si>
  <si>
    <t>4.12.2.1</t>
  </si>
  <si>
    <t>4.12.2.2</t>
  </si>
  <si>
    <t>4.12.2.3</t>
  </si>
  <si>
    <t>4.12.2.4</t>
  </si>
  <si>
    <t>4.12.2.5</t>
  </si>
  <si>
    <t>4.12.3.1</t>
  </si>
  <si>
    <t>4.12.4.1</t>
  </si>
  <si>
    <t>4.12.4.2</t>
  </si>
  <si>
    <t>4.12.6</t>
  </si>
  <si>
    <t>4.12.5.1</t>
  </si>
  <si>
    <t>4.12.5.2</t>
  </si>
  <si>
    <t>4.12.6.1</t>
  </si>
  <si>
    <t>LABOR - 010229</t>
  </si>
  <si>
    <t>LABOR - 010212</t>
  </si>
  <si>
    <t>LABOR - 010216</t>
  </si>
  <si>
    <t>LABOR - 010323</t>
  </si>
  <si>
    <t>LABOR - 010403</t>
  </si>
  <si>
    <t>LABOR - 010404</t>
  </si>
  <si>
    <t>LABOR - 030103</t>
  </si>
  <si>
    <t>LABOR - 140905</t>
  </si>
  <si>
    <t>LABOR - 140902</t>
  </si>
  <si>
    <t>LABOR - 040231</t>
  </si>
  <si>
    <t>LABOR - 200214</t>
  </si>
  <si>
    <t>LABOR - 200202</t>
  </si>
  <si>
    <t>LABOR - 130202</t>
  </si>
  <si>
    <t>LABOR - 010264</t>
  </si>
  <si>
    <t>LABOR - 130111</t>
  </si>
  <si>
    <t>LABOR - 200253</t>
  </si>
  <si>
    <t>LABOR - 200326</t>
  </si>
  <si>
    <t>LABOR - 050501</t>
  </si>
  <si>
    <t>LABOR - 151405</t>
  </si>
  <si>
    <t>LABOR - 151310</t>
  </si>
  <si>
    <t>LABOR - 150634</t>
  </si>
  <si>
    <t>LABOR - 040237</t>
  </si>
  <si>
    <t>LABOR -  040231</t>
  </si>
  <si>
    <t>LABOR - 050601</t>
  </si>
  <si>
    <t>LABOR - 190117</t>
  </si>
  <si>
    <t>LABOR - 071106</t>
  </si>
  <si>
    <t>LABOR - 100208</t>
  </si>
  <si>
    <t>LABOR - 050503</t>
  </si>
  <si>
    <t>LABOR - 100203</t>
  </si>
  <si>
    <t>LABOR - 040238</t>
  </si>
  <si>
    <t>LABOR - 140703</t>
  </si>
  <si>
    <t>LABOR - 141411</t>
  </si>
  <si>
    <t>LABOR - 170309</t>
  </si>
  <si>
    <t>LABOR - 151601</t>
  </si>
  <si>
    <t>LABOR - 151127</t>
  </si>
  <si>
    <t>LABOR - 150623</t>
  </si>
  <si>
    <t>LABOR - 151435</t>
  </si>
  <si>
    <t>LABOR - 150701</t>
  </si>
  <si>
    <t>LABOR - 151138</t>
  </si>
  <si>
    <t>LABOR - 141412</t>
  </si>
  <si>
    <t>LABOR - 160322</t>
  </si>
  <si>
    <t>LABOR - 040601</t>
  </si>
  <si>
    <t>LABOR - 030304</t>
  </si>
  <si>
    <t>6.2</t>
  </si>
  <si>
    <t>6.1.2</t>
  </si>
  <si>
    <t>6.1.3</t>
  </si>
  <si>
    <t>6.1.4</t>
  </si>
  <si>
    <t>6.1.5</t>
  </si>
  <si>
    <t>6.1.6</t>
  </si>
  <si>
    <t>6.1.7</t>
  </si>
  <si>
    <t>6.2.1</t>
  </si>
  <si>
    <t>6.2.2</t>
  </si>
  <si>
    <t>6.2.3</t>
  </si>
  <si>
    <t>6.2.4</t>
  </si>
  <si>
    <t>6.2.5</t>
  </si>
  <si>
    <t>6.2.6</t>
  </si>
  <si>
    <t>6.2.7</t>
  </si>
  <si>
    <t>6.2.8</t>
  </si>
  <si>
    <t>6.2.9</t>
  </si>
  <si>
    <t>6.2.10</t>
  </si>
  <si>
    <t>7.1</t>
  </si>
  <si>
    <t>COMP . 48</t>
  </si>
  <si>
    <t>COMP . 21</t>
  </si>
  <si>
    <t>Mapa Comp 7</t>
  </si>
  <si>
    <t>Mapa Comp 6</t>
  </si>
  <si>
    <t>COMP . 49</t>
  </si>
  <si>
    <t>COMP . 34</t>
  </si>
  <si>
    <t>COMP . 33</t>
  </si>
  <si>
    <t>COMP . 36</t>
  </si>
  <si>
    <t>COMP . 37</t>
  </si>
  <si>
    <t>COMP . 50</t>
  </si>
  <si>
    <t>COMP . 51</t>
  </si>
  <si>
    <t>COMP . 43</t>
  </si>
  <si>
    <t>COMP . 47</t>
  </si>
  <si>
    <t>COMP . 46</t>
  </si>
  <si>
    <t>COMP . 52</t>
  </si>
  <si>
    <t>COMP . 45</t>
  </si>
  <si>
    <t>COMP . 35</t>
  </si>
  <si>
    <t>COMP. 02</t>
  </si>
  <si>
    <t>COMP. 05</t>
  </si>
  <si>
    <t>COMP. 28</t>
  </si>
  <si>
    <t>LABOR - '040243</t>
  </si>
  <si>
    <t>COMP. 33</t>
  </si>
  <si>
    <t>COMP. 34</t>
  </si>
  <si>
    <t>COMP. 36</t>
  </si>
  <si>
    <t>COMP. 41</t>
  </si>
  <si>
    <t>COMP. 35</t>
  </si>
  <si>
    <t>COMP. 53</t>
  </si>
  <si>
    <t>COMP. 12</t>
  </si>
  <si>
    <t>COMP. 14</t>
  </si>
  <si>
    <t>COMP. 09</t>
  </si>
  <si>
    <t>COMP. 04</t>
  </si>
  <si>
    <t>COMP. 10</t>
  </si>
  <si>
    <t>COMP. 11</t>
  </si>
  <si>
    <t>COMP. 42</t>
  </si>
  <si>
    <t>COMP. 03</t>
  </si>
  <si>
    <t>COMP. 44</t>
  </si>
  <si>
    <t>2.16.1.1</t>
  </si>
  <si>
    <t>INSTALAÇÕES DE LÓGICA</t>
  </si>
  <si>
    <t>5.4.8</t>
  </si>
  <si>
    <t>5.4.9</t>
  </si>
  <si>
    <t>5.4.10</t>
  </si>
  <si>
    <t>5.4.11</t>
  </si>
  <si>
    <t>5.4.12</t>
  </si>
  <si>
    <t>5.5.2</t>
  </si>
  <si>
    <t>5.5.5</t>
  </si>
  <si>
    <t xml:space="preserve">REFORMA E AMPLIAÇÃO DO ESTACIONAMENTO </t>
  </si>
  <si>
    <t xml:space="preserve">CONSTRUÇÃO DE SALAS NOVAS </t>
  </si>
  <si>
    <t xml:space="preserve">OBRA: REFORMA E AMPLIAÇÃO DO ESTACIONAMENTO E CONSTRUÇÃO DE NOVAS SALAS, NA SEDE DO TCE-ES                                                                                                                                                                                                                                                                                     </t>
  </si>
  <si>
    <t xml:space="preserve">RETIRADA DE ENTULHO </t>
  </si>
  <si>
    <t>BDI: 30,9%</t>
  </si>
  <si>
    <t>LS: 128,33%</t>
  </si>
  <si>
    <t xml:space="preserve">ITEM </t>
  </si>
  <si>
    <t xml:space="preserve">CÓDIGO </t>
  </si>
  <si>
    <t xml:space="preserve">DESCRIÇÃO DO SERVIÇO </t>
  </si>
  <si>
    <t>UND</t>
  </si>
  <si>
    <t>QUANT.</t>
  </si>
  <si>
    <t>P. UNIT</t>
  </si>
  <si>
    <t>P. TOTAL</t>
  </si>
  <si>
    <t>Piso argamassa alta resistência tipo granilite ou equiv de qualidade comprovada, esp de 10mm, com juntas plástica em quadros de 1m, na cor natural, com acabamento anti-derrapante mecanizado, inclusive regularização e=3.0cm</t>
  </si>
  <si>
    <t xml:space="preserve">LABOR - 130230 </t>
  </si>
  <si>
    <t>6.3</t>
  </si>
  <si>
    <t>6.3.1</t>
  </si>
  <si>
    <t>6.3.2</t>
  </si>
  <si>
    <t>6.3.3</t>
  </si>
  <si>
    <t xml:space="preserve">RESUMO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</si>
</sst>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quot;R$&quot;\ #,##0.00;\-&quot;R$&quot;\ #,##0.00"/>
    <numFmt numFmtId="44" formatCode="_-&quot;R$&quot;\ * #,##0.00_-;\-&quot;R$&quot;\ * #,##0.00_-;_-&quot;R$&quot;\ * &quot;-&quot;??_-;_-@_-"/>
    <numFmt numFmtId="43" formatCode="_-* #,##0.00_-;\-* #,##0.00_-;_-* &quot;-&quot;??_-;_-@_-"/>
    <numFmt numFmtId="164" formatCode="&quot;R$&quot;\ #,##0.00"/>
  </numFmts>
  <fonts count="29" x14ac:knownFonts="1">
    <font>
      <sz val="11"/>
      <color theme="1"/>
      <name val="Calibri"/>
      <family val="2"/>
      <scheme val="minor"/>
    </font>
    <font>
      <sz val="11"/>
      <color theme="1"/>
      <name val="Calibri"/>
      <family val="2"/>
      <scheme val="minor"/>
    </font>
    <font>
      <b/>
      <sz val="12"/>
      <color theme="1"/>
      <name val="Arial"/>
      <family val="2"/>
    </font>
    <font>
      <sz val="12"/>
      <color theme="1"/>
      <name val="Arial"/>
      <family val="2"/>
    </font>
    <font>
      <sz val="10"/>
      <name val="Arial"/>
      <family val="2"/>
    </font>
    <font>
      <sz val="12"/>
      <name val="Arial"/>
      <family val="2"/>
    </font>
    <font>
      <b/>
      <sz val="11"/>
      <color theme="1"/>
      <name val="Calibri"/>
      <family val="2"/>
      <scheme val="minor"/>
    </font>
    <font>
      <sz val="12"/>
      <color rgb="FFFF0000"/>
      <name val="Arial"/>
      <family val="2"/>
    </font>
    <font>
      <b/>
      <sz val="12"/>
      <name val="Arial"/>
      <family val="2"/>
    </font>
    <font>
      <b/>
      <u/>
      <sz val="12"/>
      <name val="Arial"/>
      <family val="2"/>
    </font>
    <font>
      <b/>
      <sz val="14"/>
      <color theme="1"/>
      <name val="Arial"/>
      <family val="2"/>
    </font>
    <font>
      <sz val="11"/>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8"/>
      <color theme="3"/>
      <name val="Cambria"/>
      <family val="2"/>
      <scheme val="major"/>
    </font>
    <font>
      <sz val="11"/>
      <color rgb="FF000000"/>
      <name val="Calibri"/>
      <family val="2"/>
      <scheme val="minor"/>
    </font>
    <font>
      <b/>
      <sz val="12"/>
      <color rgb="FFFF0000"/>
      <name val="Arial"/>
      <family val="2"/>
    </font>
  </fonts>
  <fills count="3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59999389629810485"/>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45">
    <border>
      <left/>
      <right/>
      <top/>
      <bottom/>
      <diagonal/>
    </border>
    <border>
      <left style="thin">
        <color auto="1"/>
      </left>
      <right style="thin">
        <color indexed="64"/>
      </right>
      <top style="thin">
        <color auto="1"/>
      </top>
      <bottom style="thin">
        <color auto="1"/>
      </bottom>
      <diagonal/>
    </border>
    <border>
      <left style="thin">
        <color auto="1"/>
      </left>
      <right style="thin">
        <color indexed="64"/>
      </right>
      <top/>
      <bottom style="thin">
        <color auto="1"/>
      </bottom>
      <diagonal/>
    </border>
    <border>
      <left style="medium">
        <color indexed="64"/>
      </left>
      <right style="thin">
        <color indexed="64"/>
      </right>
      <top style="thin">
        <color auto="1"/>
      </top>
      <bottom style="thin">
        <color auto="1"/>
      </bottom>
      <diagonal/>
    </border>
    <border>
      <left style="thin">
        <color indexed="64"/>
      </left>
      <right style="medium">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indexed="64"/>
      </right>
      <top/>
      <bottom/>
      <diagonal/>
    </border>
    <border>
      <left/>
      <right style="thin">
        <color indexed="64"/>
      </right>
      <top style="thin">
        <color auto="1"/>
      </top>
      <bottom style="thin">
        <color auto="1"/>
      </bottom>
      <diagonal/>
    </border>
    <border>
      <left style="thin">
        <color rgb="FF000000"/>
      </left>
      <right style="thin">
        <color rgb="FF000000"/>
      </right>
      <top style="thin">
        <color rgb="FF000000"/>
      </top>
      <bottom/>
      <diagonal/>
    </border>
    <border>
      <left style="medium">
        <color indexed="64"/>
      </left>
      <right style="thin">
        <color indexed="64"/>
      </right>
      <top/>
      <bottom style="thin">
        <color auto="1"/>
      </bottom>
      <diagonal/>
    </border>
    <border>
      <left style="thin">
        <color indexed="64"/>
      </left>
      <right style="medium">
        <color indexed="64"/>
      </right>
      <top style="thin">
        <color auto="1"/>
      </top>
      <bottom style="medium">
        <color indexed="64"/>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thin">
        <color auto="1"/>
      </top>
      <bottom/>
      <diagonal/>
    </border>
    <border>
      <left style="medium">
        <color indexed="64"/>
      </left>
      <right/>
      <top/>
      <bottom/>
      <diagonal/>
    </border>
    <border>
      <left/>
      <right style="thin">
        <color indexed="64"/>
      </right>
      <top/>
      <bottom/>
      <diagonal/>
    </border>
    <border>
      <left style="thin">
        <color indexed="64"/>
      </left>
      <right style="medium">
        <color indexed="64"/>
      </right>
      <top/>
      <bottom/>
      <diagonal/>
    </border>
    <border>
      <left style="thin">
        <color auto="1"/>
      </left>
      <right style="medium">
        <color indexed="64"/>
      </right>
      <top style="medium">
        <color indexed="64"/>
      </top>
      <bottom style="thin">
        <color auto="1"/>
      </bottom>
      <diagonal/>
    </border>
    <border>
      <left/>
      <right style="thin">
        <color indexed="64"/>
      </right>
      <top/>
      <bottom style="thin">
        <color auto="1"/>
      </bottom>
      <diagonal/>
    </border>
    <border>
      <left style="medium">
        <color indexed="64"/>
      </left>
      <right style="thin">
        <color indexed="64"/>
      </right>
      <top style="thin">
        <color auto="1"/>
      </top>
      <bottom style="medium">
        <color indexed="64"/>
      </bottom>
      <diagonal/>
    </border>
    <border>
      <left style="thin">
        <color auto="1"/>
      </left>
      <right style="thin">
        <color indexed="64"/>
      </right>
      <top style="thin">
        <color auto="1"/>
      </top>
      <bottom style="medium">
        <color indexed="64"/>
      </bottom>
      <diagonal/>
    </border>
    <border>
      <left style="thin">
        <color rgb="FF000000"/>
      </left>
      <right style="thin">
        <color rgb="FF000000"/>
      </right>
      <top style="thin">
        <color rgb="FF000000"/>
      </top>
      <bottom style="medium">
        <color indexed="64"/>
      </bottom>
      <diagonal/>
    </border>
    <border>
      <left/>
      <right style="thin">
        <color rgb="FF000000"/>
      </right>
      <top/>
      <bottom style="thin">
        <color rgb="FF000000"/>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auto="1"/>
      </top>
      <bottom/>
      <diagonal/>
    </border>
    <border>
      <left style="thin">
        <color indexed="64"/>
      </left>
      <right style="medium">
        <color indexed="64"/>
      </right>
      <top style="thin">
        <color auto="1"/>
      </top>
      <bottom/>
      <diagonal/>
    </border>
    <border>
      <left style="thin">
        <color rgb="FF000000"/>
      </left>
      <right style="thin">
        <color rgb="FF000000"/>
      </right>
      <top/>
      <bottom/>
      <diagonal/>
    </border>
    <border>
      <left style="thin">
        <color indexed="64"/>
      </left>
      <right style="medium">
        <color indexed="64"/>
      </right>
      <top/>
      <bottom style="thin">
        <color indexed="64"/>
      </bottom>
      <diagonal/>
    </border>
    <border>
      <left/>
      <right style="thin">
        <color rgb="FF000000"/>
      </right>
      <top style="thin">
        <color rgb="FF000000"/>
      </top>
      <bottom/>
      <diagonal/>
    </border>
    <border>
      <left/>
      <right style="thin">
        <color rgb="FF000000"/>
      </right>
      <top/>
      <bottom/>
      <diagonal/>
    </border>
    <border>
      <left style="thin">
        <color auto="1"/>
      </left>
      <right/>
      <top style="thin">
        <color auto="1"/>
      </top>
      <bottom style="thin">
        <color auto="1"/>
      </bottom>
      <diagonal/>
    </border>
    <border>
      <left style="thin">
        <color indexed="64"/>
      </left>
      <right style="thin">
        <color rgb="FF000000"/>
      </right>
      <top style="thin">
        <color rgb="FF000000"/>
      </top>
      <bottom style="thin">
        <color indexed="64"/>
      </bottom>
      <diagonal/>
    </border>
    <border>
      <left style="medium">
        <color indexed="64"/>
      </left>
      <right style="thin">
        <color rgb="FF000000"/>
      </right>
      <top style="thin">
        <color rgb="FF000000"/>
      </top>
      <bottom style="thin">
        <color rgb="FF000000"/>
      </bottom>
      <diagonal/>
    </border>
    <border>
      <left/>
      <right/>
      <top style="thin">
        <color indexed="64"/>
      </top>
      <bottom style="thin">
        <color indexed="64"/>
      </bottom>
      <diagonal/>
    </border>
    <border>
      <left style="medium">
        <color indexed="64"/>
      </left>
      <right style="thin">
        <color indexed="64"/>
      </right>
      <top style="medium">
        <color indexed="64"/>
      </top>
      <bottom style="thin">
        <color auto="1"/>
      </bottom>
      <diagonal/>
    </border>
    <border>
      <left style="thin">
        <color auto="1"/>
      </left>
      <right style="thin">
        <color indexed="64"/>
      </right>
      <top style="medium">
        <color indexed="64"/>
      </top>
      <bottom style="thin">
        <color auto="1"/>
      </bottom>
      <diagonal/>
    </border>
  </borders>
  <cellStyleXfs count="52">
    <xf numFmtId="0" fontId="0" fillId="0" borderId="0"/>
    <xf numFmtId="43" fontId="1" fillId="0" borderId="0" applyFont="0" applyFill="0" applyBorder="0" applyAlignment="0" applyProtection="0"/>
    <xf numFmtId="0" fontId="4" fillId="0" borderId="0"/>
    <xf numFmtId="0" fontId="4" fillId="0" borderId="0"/>
    <xf numFmtId="0" fontId="4" fillId="0" borderId="0"/>
    <xf numFmtId="0" fontId="1" fillId="0" borderId="0"/>
    <xf numFmtId="43" fontId="1" fillId="0" borderId="0" applyFont="0" applyFill="0" applyBorder="0" applyAlignment="0" applyProtection="0"/>
    <xf numFmtId="0" fontId="4" fillId="0" borderId="0"/>
    <xf numFmtId="44" fontId="1" fillId="0" borderId="0" applyFont="0" applyFill="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7" borderId="0" applyNumberFormat="0" applyBorder="0" applyAlignment="0" applyProtection="0"/>
    <xf numFmtId="0" fontId="16" fillId="8" borderId="0" applyNumberFormat="0" applyBorder="0" applyAlignment="0" applyProtection="0"/>
    <xf numFmtId="0" fontId="17" fillId="9" borderId="0" applyNumberFormat="0" applyBorder="0" applyAlignment="0" applyProtection="0"/>
    <xf numFmtId="0" fontId="18" fillId="10" borderId="27" applyNumberFormat="0" applyAlignment="0" applyProtection="0"/>
    <xf numFmtId="0" fontId="19" fillId="11" borderId="28" applyNumberFormat="0" applyAlignment="0" applyProtection="0"/>
    <xf numFmtId="0" fontId="20" fillId="11" borderId="27" applyNumberFormat="0" applyAlignment="0" applyProtection="0"/>
    <xf numFmtId="0" fontId="21" fillId="0" borderId="29" applyNumberFormat="0" applyFill="0" applyAlignment="0" applyProtection="0"/>
    <xf numFmtId="0" fontId="22" fillId="12" borderId="30" applyNumberFormat="0" applyAlignment="0" applyProtection="0"/>
    <xf numFmtId="0" fontId="23" fillId="0" borderId="0" applyNumberFormat="0" applyFill="0" applyBorder="0" applyAlignment="0" applyProtection="0"/>
    <xf numFmtId="0" fontId="1" fillId="13" borderId="31" applyNumberFormat="0" applyFont="0" applyAlignment="0" applyProtection="0"/>
    <xf numFmtId="0" fontId="24" fillId="0" borderId="0" applyNumberFormat="0" applyFill="0" applyBorder="0" applyAlignment="0" applyProtection="0"/>
    <xf numFmtId="0" fontId="6" fillId="0" borderId="32" applyNumberFormat="0" applyFill="0" applyAlignment="0" applyProtection="0"/>
    <xf numFmtId="0" fontId="25"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25" fillId="29" borderId="0" applyNumberFormat="0" applyBorder="0" applyAlignment="0" applyProtection="0"/>
    <xf numFmtId="0" fontId="25"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5" fillId="33" borderId="0" applyNumberFormat="0" applyBorder="0" applyAlignment="0" applyProtection="0"/>
    <xf numFmtId="0" fontId="25"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25" fillId="37" borderId="0" applyNumberFormat="0" applyBorder="0" applyAlignment="0" applyProtection="0"/>
    <xf numFmtId="0" fontId="26" fillId="0" borderId="0" applyNumberFormat="0" applyFill="0" applyBorder="0" applyAlignment="0" applyProtection="0"/>
    <xf numFmtId="0" fontId="27" fillId="0" borderId="0"/>
    <xf numFmtId="0" fontId="27" fillId="0" borderId="0"/>
  </cellStyleXfs>
  <cellXfs count="238">
    <xf numFmtId="0" fontId="0" fillId="0" borderId="0" xfId="0"/>
    <xf numFmtId="0" fontId="0" fillId="0" borderId="0" xfId="0" applyFill="1" applyBorder="1"/>
    <xf numFmtId="0" fontId="0" fillId="0" borderId="0" xfId="0" applyFill="1"/>
    <xf numFmtId="2" fontId="3" fillId="0" borderId="1" xfId="1" applyNumberFormat="1" applyFont="1" applyFill="1" applyBorder="1" applyAlignment="1">
      <alignment horizontal="right" vertical="center"/>
    </xf>
    <xf numFmtId="0" fontId="2" fillId="0" borderId="1" xfId="0" applyFont="1" applyFill="1" applyBorder="1" applyAlignment="1">
      <alignment vertical="top"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xf>
    <xf numFmtId="0" fontId="0" fillId="0" borderId="0" xfId="0" applyAlignment="1">
      <alignment horizontal="right"/>
    </xf>
    <xf numFmtId="0" fontId="0" fillId="0" borderId="0" xfId="0" applyAlignment="1">
      <alignment horizontal="right" vertical="center"/>
    </xf>
    <xf numFmtId="0" fontId="0" fillId="0" borderId="0" xfId="0" applyAlignment="1">
      <alignment vertical="top"/>
    </xf>
    <xf numFmtId="43" fontId="3" fillId="0" borderId="1" xfId="1" applyNumberFormat="1" applyFont="1" applyFill="1" applyBorder="1" applyAlignment="1">
      <alignment horizontal="right" vertical="center"/>
    </xf>
    <xf numFmtId="43" fontId="3" fillId="0" borderId="1" xfId="1" applyNumberFormat="1" applyFont="1" applyFill="1" applyBorder="1" applyAlignment="1">
      <alignment horizontal="center" vertical="center"/>
    </xf>
    <xf numFmtId="0" fontId="3" fillId="0" borderId="7" xfId="0" quotePrefix="1" applyNumberFormat="1" applyFont="1" applyBorder="1" applyAlignment="1">
      <alignment horizontal="right" vertical="center" wrapText="1"/>
    </xf>
    <xf numFmtId="0" fontId="3" fillId="0" borderId="7" xfId="0" applyFont="1" applyFill="1" applyBorder="1" applyAlignment="1">
      <alignment horizontal="right" vertical="center" wrapText="1"/>
    </xf>
    <xf numFmtId="0" fontId="3" fillId="0" borderId="1" xfId="0" applyFont="1" applyFill="1" applyBorder="1" applyAlignment="1">
      <alignment horizontal="right" vertical="center" wrapText="1"/>
    </xf>
    <xf numFmtId="0" fontId="3" fillId="0" borderId="1" xfId="0" applyFont="1" applyFill="1" applyBorder="1" applyAlignment="1">
      <alignment vertical="center" wrapText="1"/>
    </xf>
    <xf numFmtId="43" fontId="3" fillId="0" borderId="1" xfId="1" quotePrefix="1" applyNumberFormat="1" applyFont="1" applyFill="1" applyBorder="1" applyAlignment="1">
      <alignment horizontal="right" vertical="center"/>
    </xf>
    <xf numFmtId="0" fontId="2" fillId="0" borderId="1" xfId="0" applyFont="1" applyFill="1" applyBorder="1" applyAlignment="1">
      <alignment vertical="center" wrapText="1"/>
    </xf>
    <xf numFmtId="0" fontId="3" fillId="0" borderId="1" xfId="0" quotePrefix="1" applyFont="1" applyFill="1" applyBorder="1" applyAlignment="1">
      <alignment horizontal="right" vertical="center" wrapText="1"/>
    </xf>
    <xf numFmtId="0" fontId="3" fillId="3" borderId="1" xfId="0" applyFont="1" applyFill="1" applyBorder="1" applyAlignment="1">
      <alignment horizontal="center" vertical="center"/>
    </xf>
    <xf numFmtId="49" fontId="3" fillId="0" borderId="1" xfId="0" quotePrefix="1" applyNumberFormat="1" applyFont="1" applyFill="1" applyBorder="1" applyAlignment="1">
      <alignment horizontal="right" vertical="center" wrapText="1"/>
    </xf>
    <xf numFmtId="0" fontId="2" fillId="0" borderId="3" xfId="0" applyFont="1" applyFill="1" applyBorder="1" applyAlignment="1">
      <alignment horizontal="right" vertical="top" wrapText="1"/>
    </xf>
    <xf numFmtId="0" fontId="3" fillId="0" borderId="3" xfId="0" applyFont="1" applyFill="1" applyBorder="1" applyAlignment="1">
      <alignment horizontal="right" vertical="top" wrapText="1"/>
    </xf>
    <xf numFmtId="0" fontId="3" fillId="0" borderId="1" xfId="0" applyFont="1" applyFill="1" applyBorder="1" applyAlignment="1">
      <alignment horizontal="left" vertical="center" wrapText="1"/>
    </xf>
    <xf numFmtId="0" fontId="2" fillId="0" borderId="7" xfId="0" applyFont="1" applyFill="1" applyBorder="1" applyAlignment="1">
      <alignment horizontal="right" vertical="top" wrapText="1"/>
    </xf>
    <xf numFmtId="0" fontId="5" fillId="0" borderId="1" xfId="0" applyFont="1" applyFill="1" applyBorder="1" applyAlignment="1">
      <alignment vertical="center" wrapText="1"/>
    </xf>
    <xf numFmtId="0" fontId="3" fillId="0" borderId="3" xfId="0" applyFont="1" applyFill="1" applyBorder="1" applyAlignment="1">
      <alignment horizontal="right" vertical="center" wrapText="1"/>
    </xf>
    <xf numFmtId="0" fontId="3" fillId="0" borderId="7" xfId="0" quotePrefix="1" applyFont="1" applyFill="1" applyBorder="1" applyAlignment="1">
      <alignment horizontal="right" vertical="center" wrapText="1"/>
    </xf>
    <xf numFmtId="0" fontId="3" fillId="0" borderId="1" xfId="0" applyFont="1" applyFill="1" applyBorder="1" applyAlignment="1">
      <alignment vertical="top" wrapText="1"/>
    </xf>
    <xf numFmtId="43" fontId="3" fillId="0" borderId="5" xfId="1" applyNumberFormat="1" applyFont="1" applyFill="1" applyBorder="1" applyAlignment="1">
      <alignment horizontal="center" vertical="center"/>
    </xf>
    <xf numFmtId="0" fontId="3" fillId="0" borderId="8" xfId="0" applyFont="1" applyBorder="1" applyAlignment="1">
      <alignment horizontal="left" vertical="top" wrapText="1"/>
    </xf>
    <xf numFmtId="0" fontId="3" fillId="3" borderId="1" xfId="0" applyFont="1" applyFill="1" applyBorder="1" applyAlignment="1">
      <alignment vertical="center" wrapText="1"/>
    </xf>
    <xf numFmtId="0" fontId="5" fillId="3" borderId="1" xfId="7" applyFont="1" applyFill="1" applyBorder="1" applyAlignment="1">
      <alignment horizontal="right" vertical="center" wrapText="1"/>
    </xf>
    <xf numFmtId="0" fontId="3" fillId="0" borderId="9" xfId="0" applyFont="1" applyFill="1" applyBorder="1" applyAlignment="1">
      <alignment horizontal="right" vertical="center" wrapText="1"/>
    </xf>
    <xf numFmtId="43" fontId="2" fillId="0" borderId="7" xfId="1" applyNumberFormat="1" applyFont="1" applyFill="1" applyBorder="1" applyAlignment="1">
      <alignment horizontal="right" vertical="center"/>
    </xf>
    <xf numFmtId="0" fontId="3" fillId="0" borderId="1" xfId="0" quotePrefix="1" applyFont="1" applyFill="1" applyBorder="1" applyAlignment="1">
      <alignment horizontal="right" vertical="center"/>
    </xf>
    <xf numFmtId="0" fontId="3" fillId="0" borderId="7" xfId="0" quotePrefix="1" applyFont="1" applyFill="1" applyBorder="1" applyAlignment="1">
      <alignment horizontal="right" vertical="center"/>
    </xf>
    <xf numFmtId="0" fontId="3" fillId="0" borderId="5" xfId="0" quotePrefix="1" applyFont="1" applyFill="1" applyBorder="1" applyAlignment="1">
      <alignment horizontal="right" vertical="center"/>
    </xf>
    <xf numFmtId="0" fontId="3" fillId="0" borderId="12" xfId="0" applyFont="1" applyFill="1" applyBorder="1" applyAlignment="1">
      <alignment horizontal="left" vertical="center" wrapText="1"/>
    </xf>
    <xf numFmtId="43" fontId="3" fillId="0" borderId="7" xfId="1" quotePrefix="1" applyNumberFormat="1" applyFont="1" applyFill="1" applyBorder="1" applyAlignment="1">
      <alignment horizontal="right" vertical="center"/>
    </xf>
    <xf numFmtId="49" fontId="2" fillId="0" borderId="7" xfId="1" applyNumberFormat="1" applyFont="1" applyFill="1" applyBorder="1" applyAlignment="1">
      <alignment horizontal="right" vertical="center"/>
    </xf>
    <xf numFmtId="164" fontId="2" fillId="0" borderId="1" xfId="1" applyNumberFormat="1" applyFont="1" applyFill="1" applyBorder="1" applyAlignment="1">
      <alignment horizontal="right" vertical="center"/>
    </xf>
    <xf numFmtId="164" fontId="3" fillId="0" borderId="1" xfId="1" applyNumberFormat="1" applyFont="1" applyFill="1" applyBorder="1" applyAlignment="1">
      <alignment horizontal="right" vertical="center"/>
    </xf>
    <xf numFmtId="164" fontId="3" fillId="0" borderId="5" xfId="1" applyNumberFormat="1" applyFont="1" applyFill="1" applyBorder="1" applyAlignment="1">
      <alignment horizontal="right" vertical="center"/>
    </xf>
    <xf numFmtId="44" fontId="3" fillId="0" borderId="1" xfId="8" applyFont="1" applyFill="1" applyBorder="1" applyAlignment="1">
      <alignment vertical="center"/>
    </xf>
    <xf numFmtId="7" fontId="3" fillId="0" borderId="1" xfId="8" applyNumberFormat="1" applyFont="1" applyFill="1" applyBorder="1" applyAlignment="1">
      <alignment vertical="center"/>
    </xf>
    <xf numFmtId="7" fontId="3" fillId="3" borderId="1" xfId="8" applyNumberFormat="1" applyFont="1" applyFill="1" applyBorder="1" applyAlignment="1">
      <alignment vertical="center"/>
    </xf>
    <xf numFmtId="7" fontId="3" fillId="0" borderId="1" xfId="8" applyNumberFormat="1" applyFont="1" applyFill="1" applyBorder="1" applyAlignment="1">
      <alignment horizontal="right" vertical="center"/>
    </xf>
    <xf numFmtId="7" fontId="3" fillId="3" borderId="1" xfId="8" applyNumberFormat="1" applyFont="1" applyFill="1" applyBorder="1" applyAlignment="1">
      <alignment horizontal="right" vertical="center"/>
    </xf>
    <xf numFmtId="43" fontId="3" fillId="0" borderId="7" xfId="1" applyNumberFormat="1" applyFont="1" applyFill="1" applyBorder="1" applyAlignment="1">
      <alignment horizontal="right" vertical="center"/>
    </xf>
    <xf numFmtId="49" fontId="5" fillId="0" borderId="7" xfId="1" applyNumberFormat="1" applyFont="1" applyFill="1" applyBorder="1" applyAlignment="1">
      <alignment horizontal="right" vertical="center" wrapText="1"/>
    </xf>
    <xf numFmtId="49" fontId="5" fillId="0" borderId="1" xfId="1" applyNumberFormat="1" applyFont="1" applyFill="1" applyBorder="1" applyAlignment="1">
      <alignment horizontal="left" vertical="center" wrapText="1"/>
    </xf>
    <xf numFmtId="0" fontId="3" fillId="0" borderId="3" xfId="0" applyFont="1" applyFill="1" applyBorder="1" applyAlignment="1">
      <alignment horizontal="right" vertical="center"/>
    </xf>
    <xf numFmtId="0" fontId="3" fillId="0" borderId="13" xfId="0" applyFont="1" applyBorder="1" applyAlignment="1">
      <alignment horizontal="center" vertical="center" wrapText="1"/>
    </xf>
    <xf numFmtId="0" fontId="3" fillId="0" borderId="13" xfId="0" applyFont="1" applyBorder="1" applyAlignment="1">
      <alignment horizontal="left" vertical="top" wrapText="1"/>
    </xf>
    <xf numFmtId="0" fontId="3" fillId="0" borderId="14" xfId="0" applyFont="1" applyFill="1" applyBorder="1" applyAlignment="1">
      <alignment horizontal="right" vertical="center"/>
    </xf>
    <xf numFmtId="0" fontId="3" fillId="0" borderId="8" xfId="0" applyFont="1" applyBorder="1" applyAlignment="1">
      <alignment horizontal="right" vertical="center" wrapText="1"/>
    </xf>
    <xf numFmtId="0" fontId="3" fillId="0" borderId="8" xfId="0" applyFont="1" applyBorder="1" applyAlignment="1">
      <alignment horizontal="center" vertical="center" wrapText="1"/>
    </xf>
    <xf numFmtId="0" fontId="3" fillId="0" borderId="8" xfId="0" applyFont="1" applyBorder="1" applyAlignment="1">
      <alignment horizontal="left" vertical="center" wrapText="1"/>
    </xf>
    <xf numFmtId="0" fontId="3" fillId="0" borderId="13" xfId="0" quotePrefix="1" applyFont="1" applyBorder="1" applyAlignment="1">
      <alignment horizontal="right" vertical="center" wrapText="1"/>
    </xf>
    <xf numFmtId="0" fontId="3" fillId="0" borderId="8" xfId="0" quotePrefix="1" applyFont="1" applyBorder="1" applyAlignment="1">
      <alignment horizontal="right" vertical="center" wrapText="1"/>
    </xf>
    <xf numFmtId="0" fontId="2" fillId="0" borderId="3" xfId="0" applyFont="1" applyFill="1" applyBorder="1" applyAlignment="1">
      <alignment horizontal="right" vertical="center"/>
    </xf>
    <xf numFmtId="0" fontId="2" fillId="0" borderId="1" xfId="0" applyFont="1" applyFill="1" applyBorder="1" applyAlignment="1">
      <alignment horizontal="right" vertical="center" wrapText="1"/>
    </xf>
    <xf numFmtId="0" fontId="2" fillId="0" borderId="1" xfId="0" applyFont="1" applyFill="1" applyBorder="1" applyAlignment="1">
      <alignment horizontal="left" vertical="center"/>
    </xf>
    <xf numFmtId="0" fontId="2" fillId="0" borderId="1" xfId="0" applyFont="1" applyFill="1" applyBorder="1" applyAlignment="1">
      <alignment horizontal="center" vertical="center"/>
    </xf>
    <xf numFmtId="49" fontId="8" fillId="0" borderId="1" xfId="1" applyNumberFormat="1" applyFont="1" applyFill="1" applyBorder="1" applyAlignment="1">
      <alignment horizontal="left" vertical="center" wrapText="1"/>
    </xf>
    <xf numFmtId="0" fontId="3" fillId="0" borderId="7" xfId="0" quotePrefix="1" applyNumberFormat="1" applyFont="1" applyFill="1" applyBorder="1" applyAlignment="1">
      <alignment horizontal="right" vertical="center" wrapText="1"/>
    </xf>
    <xf numFmtId="0" fontId="3" fillId="0" borderId="1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2" fillId="2" borderId="15" xfId="0" applyFont="1" applyFill="1" applyBorder="1" applyAlignment="1">
      <alignment horizontal="right" vertical="center"/>
    </xf>
    <xf numFmtId="0" fontId="2" fillId="2" borderId="6" xfId="0" applyFont="1" applyFill="1" applyBorder="1" applyAlignment="1">
      <alignment horizontal="center" vertical="center" wrapText="1"/>
    </xf>
    <xf numFmtId="0" fontId="2" fillId="2" borderId="16" xfId="0" applyFont="1" applyFill="1" applyBorder="1" applyAlignment="1">
      <alignment horizontal="center" vertical="center"/>
    </xf>
    <xf numFmtId="0" fontId="2" fillId="2" borderId="6" xfId="0" applyFont="1" applyFill="1" applyBorder="1" applyAlignment="1">
      <alignment horizontal="center" vertical="center"/>
    </xf>
    <xf numFmtId="0" fontId="2" fillId="0" borderId="14" xfId="0" applyFont="1" applyFill="1" applyBorder="1" applyAlignment="1">
      <alignment horizontal="right" vertical="center"/>
    </xf>
    <xf numFmtId="0" fontId="2" fillId="0" borderId="3" xfId="0" quotePrefix="1" applyFont="1" applyFill="1" applyBorder="1" applyAlignment="1">
      <alignment horizontal="right" vertical="center"/>
    </xf>
    <xf numFmtId="43" fontId="2" fillId="0" borderId="1" xfId="1" applyNumberFormat="1" applyFont="1" applyFill="1" applyBorder="1" applyAlignment="1">
      <alignment horizontal="center" vertical="center"/>
    </xf>
    <xf numFmtId="0" fontId="0" fillId="0" borderId="0" xfId="0" applyAlignment="1">
      <alignment horizontal="center" vertical="center"/>
    </xf>
    <xf numFmtId="0" fontId="0" fillId="5" borderId="1" xfId="0" applyFill="1" applyBorder="1"/>
    <xf numFmtId="0" fontId="6" fillId="5" borderId="1" xfId="0" applyFont="1" applyFill="1" applyBorder="1"/>
    <xf numFmtId="0" fontId="0" fillId="5" borderId="1" xfId="0" applyFill="1" applyBorder="1" applyAlignment="1">
      <alignment wrapText="1"/>
    </xf>
    <xf numFmtId="43" fontId="3" fillId="0" borderId="19" xfId="1" applyNumberFormat="1" applyFont="1" applyFill="1" applyBorder="1" applyAlignment="1">
      <alignment horizontal="right" vertical="center"/>
    </xf>
    <xf numFmtId="43" fontId="3" fillId="0" borderId="2" xfId="1" applyNumberFormat="1" applyFont="1" applyFill="1" applyBorder="1" applyAlignment="1">
      <alignment horizontal="center" vertical="center"/>
    </xf>
    <xf numFmtId="2" fontId="10" fillId="0" borderId="8" xfId="0" applyNumberFormat="1" applyFont="1" applyFill="1" applyBorder="1" applyAlignment="1">
      <alignment horizontal="right" vertical="center" wrapText="1"/>
    </xf>
    <xf numFmtId="0" fontId="3" fillId="0" borderId="2" xfId="0" quotePrefix="1" applyFont="1" applyFill="1" applyBorder="1" applyAlignment="1">
      <alignment horizontal="right" vertical="center"/>
    </xf>
    <xf numFmtId="49" fontId="5" fillId="0" borderId="2" xfId="1" applyNumberFormat="1" applyFont="1" applyFill="1" applyBorder="1" applyAlignment="1">
      <alignment horizontal="left" vertical="center" wrapText="1"/>
    </xf>
    <xf numFmtId="0" fontId="3" fillId="0" borderId="19" xfId="0" applyFont="1" applyFill="1" applyBorder="1" applyAlignment="1">
      <alignment horizontal="right" vertical="center" wrapText="1"/>
    </xf>
    <xf numFmtId="0" fontId="3" fillId="0" borderId="2" xfId="0" applyFont="1" applyFill="1" applyBorder="1" applyAlignment="1">
      <alignment vertical="top" wrapText="1"/>
    </xf>
    <xf numFmtId="0" fontId="3" fillId="0" borderId="2" xfId="0" applyFont="1" applyFill="1" applyBorder="1" applyAlignment="1">
      <alignment horizontal="center" vertical="center"/>
    </xf>
    <xf numFmtId="0" fontId="2" fillId="3" borderId="1" xfId="0" applyFont="1" applyFill="1" applyBorder="1" applyAlignment="1">
      <alignment vertical="top" wrapText="1"/>
    </xf>
    <xf numFmtId="0" fontId="2" fillId="3" borderId="1" xfId="0" applyFont="1" applyFill="1" applyBorder="1" applyAlignment="1">
      <alignment horizontal="center" vertical="top" wrapText="1"/>
    </xf>
    <xf numFmtId="0" fontId="2" fillId="3" borderId="3" xfId="0" applyFont="1" applyFill="1" applyBorder="1" applyAlignment="1">
      <alignment vertical="top" wrapText="1"/>
    </xf>
    <xf numFmtId="2" fontId="10" fillId="0" borderId="20" xfId="0" applyNumberFormat="1" applyFont="1" applyFill="1" applyBorder="1" applyAlignment="1">
      <alignment horizontal="right" vertical="center" wrapText="1"/>
    </xf>
    <xf numFmtId="164" fontId="10" fillId="0" borderId="21" xfId="0" applyNumberFormat="1" applyFont="1" applyFill="1" applyBorder="1" applyAlignment="1">
      <alignment horizontal="center" vertical="center"/>
    </xf>
    <xf numFmtId="2" fontId="10" fillId="0" borderId="21" xfId="0" applyNumberFormat="1" applyFont="1" applyFill="1" applyBorder="1" applyAlignment="1">
      <alignment horizontal="right" vertical="center" wrapText="1"/>
    </xf>
    <xf numFmtId="2" fontId="10" fillId="0" borderId="22" xfId="0" applyNumberFormat="1" applyFont="1" applyFill="1" applyBorder="1" applyAlignment="1">
      <alignment horizontal="right" vertical="center" wrapText="1"/>
    </xf>
    <xf numFmtId="49" fontId="2" fillId="3" borderId="7" xfId="1" applyNumberFormat="1" applyFont="1" applyFill="1" applyBorder="1" applyAlignment="1">
      <alignment horizontal="right" vertical="center"/>
    </xf>
    <xf numFmtId="49" fontId="8" fillId="3" borderId="1" xfId="1" applyNumberFormat="1" applyFont="1" applyFill="1" applyBorder="1" applyAlignment="1">
      <alignment horizontal="left" vertical="center" wrapText="1"/>
    </xf>
    <xf numFmtId="43" fontId="2" fillId="3" borderId="1" xfId="1" applyNumberFormat="1" applyFont="1" applyFill="1" applyBorder="1" applyAlignment="1">
      <alignment horizontal="center" vertical="center"/>
    </xf>
    <xf numFmtId="164" fontId="2" fillId="3" borderId="1" xfId="1" applyNumberFormat="1" applyFont="1" applyFill="1" applyBorder="1" applyAlignment="1">
      <alignment horizontal="right" vertical="center"/>
    </xf>
    <xf numFmtId="0" fontId="10" fillId="4" borderId="3" xfId="0" applyFont="1" applyFill="1" applyBorder="1" applyAlignment="1">
      <alignment horizontal="right" vertical="center"/>
    </xf>
    <xf numFmtId="0" fontId="10" fillId="4" borderId="1" xfId="0" applyFont="1" applyFill="1" applyBorder="1" applyAlignment="1">
      <alignment horizontal="right" vertical="center" wrapText="1"/>
    </xf>
    <xf numFmtId="0" fontId="10" fillId="4" borderId="1" xfId="0" applyFont="1" applyFill="1" applyBorder="1" applyAlignment="1">
      <alignment horizontal="left" vertical="center"/>
    </xf>
    <xf numFmtId="0" fontId="10" fillId="4" borderId="1" xfId="0" applyFont="1" applyFill="1" applyBorder="1" applyAlignment="1">
      <alignment horizontal="center" vertical="center"/>
    </xf>
    <xf numFmtId="0" fontId="6" fillId="5" borderId="1" xfId="0" applyFont="1" applyFill="1" applyBorder="1" applyAlignment="1">
      <alignment horizontal="center"/>
    </xf>
    <xf numFmtId="164" fontId="0" fillId="5" borderId="1" xfId="0" applyNumberFormat="1" applyFill="1" applyBorder="1"/>
    <xf numFmtId="0" fontId="6" fillId="6" borderId="1" xfId="0" applyFont="1" applyFill="1" applyBorder="1"/>
    <xf numFmtId="164" fontId="6" fillId="6" borderId="1" xfId="0" applyNumberFormat="1" applyFont="1" applyFill="1" applyBorder="1"/>
    <xf numFmtId="0" fontId="2" fillId="0" borderId="1" xfId="0" applyFont="1" applyFill="1" applyBorder="1" applyAlignment="1">
      <alignment horizontal="right" vertical="center"/>
    </xf>
    <xf numFmtId="0" fontId="0" fillId="0" borderId="23" xfId="0" applyBorder="1" applyAlignment="1">
      <alignment horizontal="center" vertical="top" wrapText="1"/>
    </xf>
    <xf numFmtId="0" fontId="11" fillId="0" borderId="9" xfId="0" applyFont="1" applyBorder="1" applyAlignment="1">
      <alignment horizontal="right" vertical="center"/>
    </xf>
    <xf numFmtId="0" fontId="10" fillId="4" borderId="4" xfId="0" applyFont="1" applyFill="1" applyBorder="1" applyAlignment="1">
      <alignment horizontal="right" vertical="center"/>
    </xf>
    <xf numFmtId="164" fontId="3" fillId="0" borderId="4" xfId="0" applyNumberFormat="1" applyFont="1" applyFill="1" applyBorder="1" applyAlignment="1">
      <alignment horizontal="right" vertical="center"/>
    </xf>
    <xf numFmtId="164" fontId="10" fillId="0" borderId="4" xfId="0" applyNumberFormat="1" applyFont="1" applyFill="1" applyBorder="1" applyAlignment="1">
      <alignment horizontal="right" vertical="center"/>
    </xf>
    <xf numFmtId="164" fontId="3" fillId="3" borderId="4" xfId="0" applyNumberFormat="1" applyFont="1" applyFill="1" applyBorder="1" applyAlignment="1">
      <alignment horizontal="right" vertical="center"/>
    </xf>
    <xf numFmtId="164" fontId="10" fillId="3" borderId="10" xfId="8" applyNumberFormat="1" applyFont="1" applyFill="1" applyBorder="1" applyAlignment="1">
      <alignment horizontal="right" vertical="center" wrapText="1"/>
    </xf>
    <xf numFmtId="0" fontId="0" fillId="38" borderId="0" xfId="0" applyFill="1" applyAlignment="1">
      <alignment horizontal="center"/>
    </xf>
    <xf numFmtId="0" fontId="11" fillId="0" borderId="9" xfId="0" applyFont="1" applyFill="1" applyBorder="1" applyAlignment="1">
      <alignment horizontal="right" vertical="center"/>
    </xf>
    <xf numFmtId="164" fontId="2" fillId="0" borderId="1" xfId="0" applyNumberFormat="1" applyFont="1" applyFill="1" applyBorder="1" applyAlignment="1">
      <alignment horizontal="center" vertical="center"/>
    </xf>
    <xf numFmtId="164" fontId="3" fillId="0" borderId="13" xfId="0" applyNumberFormat="1" applyFont="1" applyFill="1" applyBorder="1" applyAlignment="1">
      <alignment horizontal="right" vertical="center" wrapText="1"/>
    </xf>
    <xf numFmtId="164" fontId="3" fillId="0" borderId="8" xfId="0" applyNumberFormat="1" applyFont="1" applyFill="1" applyBorder="1" applyAlignment="1">
      <alignment horizontal="right" vertical="center" wrapText="1"/>
    </xf>
    <xf numFmtId="49" fontId="3" fillId="0" borderId="1" xfId="0" applyNumberFormat="1" applyFont="1" applyFill="1" applyBorder="1" applyAlignment="1">
      <alignment horizontal="right" vertical="center" wrapText="1"/>
    </xf>
    <xf numFmtId="2" fontId="3" fillId="0" borderId="1" xfId="0" applyNumberFormat="1" applyFont="1" applyFill="1" applyBorder="1" applyAlignment="1">
      <alignment horizontal="center" vertical="center" wrapText="1"/>
    </xf>
    <xf numFmtId="43" fontId="2" fillId="0" borderId="1" xfId="1" applyNumberFormat="1" applyFont="1" applyFill="1" applyBorder="1" applyAlignment="1">
      <alignment horizontal="right" vertical="center"/>
    </xf>
    <xf numFmtId="49" fontId="5" fillId="0" borderId="1" xfId="1" applyNumberFormat="1" applyFont="1" applyFill="1" applyBorder="1" applyAlignment="1">
      <alignment horizontal="right" vertical="center" wrapText="1"/>
    </xf>
    <xf numFmtId="2" fontId="3" fillId="0" borderId="13" xfId="0" applyNumberFormat="1" applyFont="1" applyFill="1" applyBorder="1" applyAlignment="1">
      <alignment horizontal="center" vertical="center" wrapText="1"/>
    </xf>
    <xf numFmtId="2" fontId="3" fillId="0" borderId="8" xfId="0" applyNumberFormat="1" applyFont="1" applyFill="1" applyBorder="1" applyAlignment="1">
      <alignment horizontal="center" vertical="center" wrapText="1"/>
    </xf>
    <xf numFmtId="43" fontId="5" fillId="0" borderId="1" xfId="1" applyNumberFormat="1" applyFont="1" applyFill="1" applyBorder="1" applyAlignment="1">
      <alignment horizontal="center" vertical="center"/>
    </xf>
    <xf numFmtId="4" fontId="3" fillId="0" borderId="2" xfId="0" applyNumberFormat="1" applyFont="1" applyFill="1" applyBorder="1" applyAlignment="1">
      <alignment horizontal="center" vertical="center"/>
    </xf>
    <xf numFmtId="43" fontId="3" fillId="0" borderId="5" xfId="1" applyNumberFormat="1" applyFont="1" applyFill="1" applyBorder="1" applyAlignment="1">
      <alignment horizontal="right" vertical="center"/>
    </xf>
    <xf numFmtId="43" fontId="3" fillId="0" borderId="1" xfId="1" applyNumberFormat="1" applyFont="1" applyFill="1" applyBorder="1" applyAlignment="1">
      <alignment vertical="center"/>
    </xf>
    <xf numFmtId="43" fontId="3" fillId="0" borderId="1" xfId="1" quotePrefix="1" applyNumberFormat="1" applyFont="1" applyFill="1" applyBorder="1" applyAlignment="1">
      <alignment horizontal="center" vertical="center"/>
    </xf>
    <xf numFmtId="2" fontId="3" fillId="0" borderId="1" xfId="1" applyNumberFormat="1" applyFont="1" applyFill="1" applyBorder="1" applyAlignment="1">
      <alignment horizontal="center" vertical="center"/>
    </xf>
    <xf numFmtId="0" fontId="11" fillId="0" borderId="0" xfId="0" applyFont="1" applyBorder="1"/>
    <xf numFmtId="0" fontId="11" fillId="0" borderId="0" xfId="0" applyFont="1" applyFill="1" applyBorder="1"/>
    <xf numFmtId="0" fontId="11" fillId="0" borderId="0" xfId="0" applyFont="1"/>
    <xf numFmtId="0" fontId="11" fillId="0" borderId="1" xfId="0" applyFont="1" applyBorder="1"/>
    <xf numFmtId="0" fontId="3" fillId="0" borderId="1" xfId="0" applyFont="1" applyBorder="1" applyAlignment="1">
      <alignment horizontal="left" vertical="top"/>
    </xf>
    <xf numFmtId="0" fontId="3" fillId="0" borderId="1" xfId="0" applyFont="1" applyBorder="1" applyAlignment="1">
      <alignment horizontal="left" vertical="center"/>
    </xf>
    <xf numFmtId="0" fontId="3" fillId="0" borderId="1" xfId="0" applyFont="1" applyBorder="1" applyAlignment="1">
      <alignment horizontal="left" vertical="center" wrapText="1"/>
    </xf>
    <xf numFmtId="0" fontId="11" fillId="0" borderId="1" xfId="0" applyFont="1" applyFill="1" applyBorder="1"/>
    <xf numFmtId="0" fontId="11" fillId="0" borderId="1" xfId="0" applyFont="1" applyBorder="1" applyAlignment="1">
      <alignment vertical="center"/>
    </xf>
    <xf numFmtId="0" fontId="2" fillId="2" borderId="2" xfId="0" applyFont="1" applyFill="1" applyBorder="1" applyAlignment="1">
      <alignment horizontal="center" vertical="center"/>
    </xf>
    <xf numFmtId="0" fontId="10" fillId="4" borderId="1" xfId="0" applyFont="1" applyFill="1" applyBorder="1" applyAlignment="1">
      <alignment horizontal="left" vertical="center" wrapText="1"/>
    </xf>
    <xf numFmtId="0" fontId="3" fillId="0" borderId="1" xfId="0" applyFont="1" applyBorder="1" applyAlignment="1">
      <alignment horizontal="left" vertical="top" wrapText="1"/>
    </xf>
    <xf numFmtId="0" fontId="0" fillId="5" borderId="1" xfId="0" applyFill="1" applyBorder="1" applyAlignment="1">
      <alignment vertical="center" wrapText="1"/>
    </xf>
    <xf numFmtId="0" fontId="2" fillId="0" borderId="0" xfId="0" applyFont="1" applyFill="1" applyBorder="1" applyAlignment="1">
      <alignment vertical="top" wrapText="1"/>
    </xf>
    <xf numFmtId="164" fontId="3" fillId="0" borderId="34" xfId="0" applyNumberFormat="1" applyFont="1" applyFill="1" applyBorder="1" applyAlignment="1">
      <alignment horizontal="right" vertical="center"/>
    </xf>
    <xf numFmtId="2" fontId="10" fillId="0" borderId="35" xfId="0" applyNumberFormat="1" applyFont="1" applyFill="1" applyBorder="1" applyAlignment="1">
      <alignment horizontal="right" vertical="center" wrapText="1"/>
    </xf>
    <xf numFmtId="164" fontId="10" fillId="0" borderId="36" xfId="0" applyNumberFormat="1" applyFont="1" applyFill="1" applyBorder="1" applyAlignment="1">
      <alignment horizontal="right" vertical="center"/>
    </xf>
    <xf numFmtId="0" fontId="3" fillId="0" borderId="8" xfId="0" applyFont="1" applyFill="1" applyBorder="1" applyAlignment="1">
      <alignment horizontal="left" vertical="top" wrapText="1"/>
    </xf>
    <xf numFmtId="0" fontId="3" fillId="0" borderId="33" xfId="0" quotePrefix="1" applyNumberFormat="1" applyFont="1" applyFill="1" applyBorder="1" applyAlignment="1">
      <alignment horizontal="right" vertical="center" wrapText="1"/>
    </xf>
    <xf numFmtId="0" fontId="3" fillId="0" borderId="1" xfId="0" applyFont="1" applyBorder="1" applyAlignment="1">
      <alignment horizontal="right" vertical="center" wrapText="1"/>
    </xf>
    <xf numFmtId="2" fontId="10" fillId="0" borderId="1" xfId="0" applyNumberFormat="1" applyFont="1" applyFill="1" applyBorder="1" applyAlignment="1">
      <alignment horizontal="right" vertical="center" wrapText="1"/>
    </xf>
    <xf numFmtId="0" fontId="3" fillId="0" borderId="5" xfId="0" applyFont="1" applyFill="1" applyBorder="1" applyAlignment="1">
      <alignment horizontal="center" vertical="center" wrapText="1"/>
    </xf>
    <xf numFmtId="7" fontId="3" fillId="0" borderId="5" xfId="8" applyNumberFormat="1" applyFont="1" applyFill="1" applyBorder="1" applyAlignment="1">
      <alignment horizontal="right" vertical="center"/>
    </xf>
    <xf numFmtId="0" fontId="3" fillId="0" borderId="2" xfId="0" quotePrefix="1" applyNumberFormat="1" applyFont="1" applyBorder="1" applyAlignment="1">
      <alignment horizontal="right" vertical="center" wrapText="1"/>
    </xf>
    <xf numFmtId="0" fontId="3" fillId="0" borderId="2" xfId="0" applyFont="1" applyBorder="1" applyAlignment="1">
      <alignment horizontal="left" vertical="top" wrapText="1"/>
    </xf>
    <xf numFmtId="0" fontId="3" fillId="0" borderId="2" xfId="0" applyFont="1" applyBorder="1" applyAlignment="1">
      <alignment horizontal="center" vertical="center" wrapText="1"/>
    </xf>
    <xf numFmtId="2" fontId="3" fillId="0" borderId="2" xfId="1" applyNumberFormat="1" applyFont="1" applyFill="1" applyBorder="1" applyAlignment="1">
      <alignment horizontal="center" vertical="center"/>
    </xf>
    <xf numFmtId="0" fontId="3" fillId="0" borderId="1" xfId="0" quotePrefix="1" applyNumberFormat="1" applyFont="1" applyFill="1" applyBorder="1" applyAlignment="1">
      <alignment horizontal="right" vertical="center" wrapText="1"/>
    </xf>
    <xf numFmtId="0" fontId="3" fillId="0" borderId="1" xfId="0" applyFont="1" applyFill="1" applyBorder="1" applyAlignment="1">
      <alignment horizontal="left" vertical="top" wrapText="1"/>
    </xf>
    <xf numFmtId="0" fontId="3" fillId="0" borderId="8" xfId="0" applyFont="1" applyFill="1" applyBorder="1" applyAlignment="1">
      <alignment horizontal="right" vertical="center" wrapText="1"/>
    </xf>
    <xf numFmtId="0" fontId="3" fillId="0" borderId="12" xfId="0" applyFont="1" applyFill="1" applyBorder="1" applyAlignment="1">
      <alignment horizontal="right" vertical="center" wrapText="1"/>
    </xf>
    <xf numFmtId="0" fontId="3" fillId="0" borderId="37" xfId="0" applyFont="1" applyFill="1" applyBorder="1" applyAlignment="1">
      <alignment horizontal="center" vertical="center" wrapText="1"/>
    </xf>
    <xf numFmtId="0" fontId="3" fillId="0" borderId="23" xfId="0" applyFont="1" applyBorder="1" applyAlignment="1">
      <alignment horizontal="center" vertical="top" wrapText="1"/>
    </xf>
    <xf numFmtId="14" fontId="0" fillId="0" borderId="0" xfId="0" applyNumberFormat="1" applyFill="1"/>
    <xf numFmtId="0" fontId="8" fillId="0" borderId="1" xfId="0" applyFont="1" applyFill="1" applyBorder="1" applyAlignment="1">
      <alignment vertical="center" wrapText="1"/>
    </xf>
    <xf numFmtId="0" fontId="7" fillId="0" borderId="1" xfId="0" applyFont="1" applyFill="1" applyBorder="1" applyAlignment="1">
      <alignment horizontal="center" vertical="center" wrapText="1"/>
    </xf>
    <xf numFmtId="44" fontId="7" fillId="0" borderId="1" xfId="8" applyFont="1" applyFill="1" applyBorder="1" applyAlignment="1">
      <alignment horizontal="center" vertical="center" wrapText="1"/>
    </xf>
    <xf numFmtId="44" fontId="7" fillId="0" borderId="4" xfId="8" applyFont="1" applyFill="1" applyBorder="1" applyAlignment="1">
      <alignment horizontal="center" vertical="center" wrapText="1"/>
    </xf>
    <xf numFmtId="0" fontId="5" fillId="0" borderId="23" xfId="50" applyFont="1" applyFill="1" applyBorder="1" applyAlignment="1">
      <alignment horizontal="right" vertical="center" wrapText="1"/>
    </xf>
    <xf numFmtId="0" fontId="5" fillId="0" borderId="23" xfId="50" applyFont="1" applyFill="1" applyBorder="1" applyAlignment="1">
      <alignment horizontal="left" vertical="center" wrapText="1"/>
    </xf>
    <xf numFmtId="0" fontId="5" fillId="0" borderId="23" xfId="50" applyFont="1" applyFill="1" applyBorder="1" applyAlignment="1">
      <alignment horizontal="center" vertical="center" wrapText="1"/>
    </xf>
    <xf numFmtId="44" fontId="5" fillId="0" borderId="23" xfId="8" applyFont="1" applyFill="1" applyBorder="1" applyAlignment="1">
      <alignment horizontal="center" vertical="center" wrapText="1"/>
    </xf>
    <xf numFmtId="44" fontId="5" fillId="0" borderId="4" xfId="8" applyFont="1" applyFill="1" applyBorder="1" applyAlignment="1">
      <alignment horizontal="center" vertical="center" wrapText="1"/>
    </xf>
    <xf numFmtId="44" fontId="3" fillId="0" borderId="1" xfId="8" applyFont="1" applyFill="1" applyBorder="1" applyAlignment="1">
      <alignment horizontal="right" vertical="center"/>
    </xf>
    <xf numFmtId="44" fontId="3" fillId="0" borderId="4" xfId="8" applyFont="1" applyFill="1" applyBorder="1" applyAlignment="1">
      <alignment horizontal="center" vertical="center"/>
    </xf>
    <xf numFmtId="43" fontId="5" fillId="0" borderId="19" xfId="1" applyNumberFormat="1" applyFont="1" applyFill="1" applyBorder="1" applyAlignment="1">
      <alignment horizontal="right" vertical="center"/>
    </xf>
    <xf numFmtId="43" fontId="5" fillId="0" borderId="2" xfId="1" applyNumberFormat="1" applyFont="1" applyFill="1" applyBorder="1" applyAlignment="1">
      <alignment horizontal="center" vertical="center"/>
    </xf>
    <xf numFmtId="43" fontId="5" fillId="0" borderId="1" xfId="1" applyNumberFormat="1" applyFont="1" applyFill="1" applyBorder="1" applyAlignment="1">
      <alignment horizontal="right" vertical="center"/>
    </xf>
    <xf numFmtId="44" fontId="5" fillId="0" borderId="1" xfId="8" applyFont="1" applyFill="1" applyBorder="1" applyAlignment="1">
      <alignment horizontal="right" vertical="center"/>
    </xf>
    <xf numFmtId="0" fontId="5" fillId="0" borderId="38" xfId="51" applyFont="1" applyFill="1" applyBorder="1" applyAlignment="1">
      <alignment horizontal="right" vertical="center" wrapText="1"/>
    </xf>
    <xf numFmtId="0" fontId="5" fillId="0" borderId="1" xfId="51" applyFont="1" applyFill="1" applyBorder="1" applyAlignment="1">
      <alignment horizontal="right" vertical="center" wrapText="1"/>
    </xf>
    <xf numFmtId="0" fontId="5" fillId="0" borderId="1" xfId="0" applyFont="1" applyFill="1" applyBorder="1" applyAlignment="1">
      <alignment horizontal="right" vertical="center" wrapText="1"/>
    </xf>
    <xf numFmtId="0" fontId="5" fillId="0" borderId="1" xfId="0" applyFont="1" applyFill="1" applyBorder="1" applyAlignment="1">
      <alignment horizontal="center" vertical="center" wrapText="1"/>
    </xf>
    <xf numFmtId="44" fontId="5" fillId="0" borderId="1" xfId="8"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5" xfId="0" applyFont="1" applyFill="1" applyBorder="1" applyAlignment="1">
      <alignment horizontal="right" vertical="center" wrapText="1"/>
    </xf>
    <xf numFmtId="0" fontId="5" fillId="0" borderId="0" xfId="50" applyFont="1" applyFill="1" applyBorder="1" applyAlignment="1">
      <alignment horizontal="left" vertical="center" wrapText="1"/>
    </xf>
    <xf numFmtId="0" fontId="5" fillId="0" borderId="1" xfId="50" applyFont="1" applyFill="1" applyBorder="1" applyAlignment="1">
      <alignment horizontal="center" vertical="center" wrapText="1"/>
    </xf>
    <xf numFmtId="0" fontId="5" fillId="0" borderId="39" xfId="50" applyFont="1" applyFill="1" applyBorder="1" applyAlignment="1">
      <alignment horizontal="left" vertical="center" wrapText="1"/>
    </xf>
    <xf numFmtId="0" fontId="7" fillId="0" borderId="1" xfId="0" applyFont="1" applyFill="1" applyBorder="1" applyAlignment="1">
      <alignment horizontal="right" vertical="center" wrapText="1"/>
    </xf>
    <xf numFmtId="164" fontId="3" fillId="0" borderId="4" xfId="0" applyNumberFormat="1" applyFont="1" applyFill="1" applyBorder="1" applyAlignment="1">
      <alignment horizontal="center" vertical="center"/>
    </xf>
    <xf numFmtId="0" fontId="5" fillId="0" borderId="38" xfId="50" applyFont="1" applyFill="1" applyBorder="1" applyAlignment="1">
      <alignment horizontal="right" vertical="center" wrapText="1"/>
    </xf>
    <xf numFmtId="0" fontId="5" fillId="0" borderId="5" xfId="0" applyFont="1" applyFill="1" applyBorder="1" applyAlignment="1">
      <alignment horizontal="left" vertical="center" wrapText="1"/>
    </xf>
    <xf numFmtId="0" fontId="5" fillId="0" borderId="5" xfId="0" applyFont="1" applyFill="1" applyBorder="1" applyAlignment="1">
      <alignment horizontal="center" vertical="center" wrapText="1"/>
    </xf>
    <xf numFmtId="44" fontId="5" fillId="0" borderId="5" xfId="8" applyFont="1" applyFill="1" applyBorder="1" applyAlignment="1">
      <alignment horizontal="center" vertical="center" wrapText="1"/>
    </xf>
    <xf numFmtId="44" fontId="5" fillId="0" borderId="34" xfId="8" applyFont="1" applyFill="1" applyBorder="1" applyAlignment="1">
      <alignment horizontal="center" vertical="center" wrapText="1"/>
    </xf>
    <xf numFmtId="0" fontId="5" fillId="0" borderId="1" xfId="50" applyFont="1" applyFill="1" applyBorder="1" applyAlignment="1">
      <alignment horizontal="right" vertical="center" wrapText="1"/>
    </xf>
    <xf numFmtId="0" fontId="8" fillId="0" borderId="2" xfId="0" applyFont="1" applyFill="1" applyBorder="1" applyAlignment="1">
      <alignment vertical="center" wrapText="1"/>
    </xf>
    <xf numFmtId="44" fontId="5" fillId="0" borderId="36" xfId="8" applyFont="1" applyFill="1" applyBorder="1" applyAlignment="1">
      <alignment horizontal="center" vertical="center" wrapText="1"/>
    </xf>
    <xf numFmtId="0" fontId="5" fillId="0" borderId="40" xfId="51" applyFont="1" applyFill="1" applyBorder="1" applyAlignment="1">
      <alignment horizontal="right" vertical="center" wrapText="1"/>
    </xf>
    <xf numFmtId="0" fontId="5" fillId="0" borderId="1" xfId="50" applyFont="1" applyFill="1" applyBorder="1" applyAlignment="1">
      <alignment horizontal="left" vertical="center" wrapText="1"/>
    </xf>
    <xf numFmtId="43" fontId="7" fillId="0" borderId="7" xfId="1" quotePrefix="1" applyNumberFormat="1" applyFont="1" applyFill="1" applyBorder="1" applyAlignment="1">
      <alignment horizontal="right" vertical="center"/>
    </xf>
    <xf numFmtId="43" fontId="7" fillId="0" borderId="1" xfId="1" applyNumberFormat="1" applyFont="1" applyFill="1" applyBorder="1" applyAlignment="1">
      <alignment horizontal="center" vertical="center"/>
    </xf>
    <xf numFmtId="43" fontId="7" fillId="0" borderId="1" xfId="1" applyNumberFormat="1" applyFont="1" applyFill="1" applyBorder="1" applyAlignment="1">
      <alignment horizontal="right" vertical="center"/>
    </xf>
    <xf numFmtId="44" fontId="28" fillId="0" borderId="1" xfId="8" applyFont="1" applyFill="1" applyBorder="1" applyAlignment="1">
      <alignment horizontal="right" vertical="center"/>
    </xf>
    <xf numFmtId="0" fontId="5" fillId="0" borderId="7" xfId="0" quotePrefix="1" applyFont="1" applyFill="1" applyBorder="1" applyAlignment="1">
      <alignment horizontal="right" vertical="center" wrapText="1"/>
    </xf>
    <xf numFmtId="0" fontId="5" fillId="0" borderId="1" xfId="0" applyFont="1" applyFill="1" applyBorder="1" applyAlignment="1">
      <alignment horizontal="center" vertical="center"/>
    </xf>
    <xf numFmtId="44" fontId="0" fillId="0" borderId="0" xfId="8" applyFont="1"/>
    <xf numFmtId="44" fontId="0" fillId="0" borderId="0" xfId="0" applyNumberFormat="1"/>
    <xf numFmtId="0" fontId="6" fillId="0" borderId="0" xfId="0" applyFont="1"/>
    <xf numFmtId="0" fontId="5" fillId="3" borderId="1" xfId="7" quotePrefix="1" applyFont="1" applyFill="1" applyBorder="1" applyAlignment="1">
      <alignment horizontal="right" vertical="center" wrapText="1"/>
    </xf>
    <xf numFmtId="0" fontId="3" fillId="0" borderId="9" xfId="0" applyFont="1" applyBorder="1" applyAlignment="1">
      <alignment horizontal="right" vertical="center"/>
    </xf>
    <xf numFmtId="2" fontId="2" fillId="0" borderId="20" xfId="0" applyNumberFormat="1" applyFont="1" applyFill="1" applyBorder="1" applyAlignment="1">
      <alignment horizontal="right" vertical="center" wrapText="1"/>
    </xf>
    <xf numFmtId="0" fontId="2" fillId="0" borderId="0" xfId="0" applyFont="1" applyFill="1" applyBorder="1" applyAlignment="1">
      <alignment horizontal="center" vertical="center"/>
    </xf>
    <xf numFmtId="0" fontId="2" fillId="0" borderId="4" xfId="0" applyFont="1" applyFill="1" applyBorder="1" applyAlignment="1">
      <alignment horizontal="right" vertical="center"/>
    </xf>
    <xf numFmtId="4" fontId="3" fillId="0" borderId="13" xfId="0" applyNumberFormat="1" applyFont="1" applyBorder="1" applyAlignment="1">
      <alignment horizontal="right" wrapText="1"/>
    </xf>
    <xf numFmtId="164" fontId="2" fillId="0" borderId="4" xfId="0" applyNumberFormat="1" applyFont="1" applyFill="1" applyBorder="1" applyAlignment="1">
      <alignment horizontal="right" vertical="center"/>
    </xf>
    <xf numFmtId="0" fontId="3" fillId="0" borderId="41" xfId="0" applyFont="1" applyBorder="1" applyAlignment="1">
      <alignment horizontal="right" vertical="center" wrapText="1"/>
    </xf>
    <xf numFmtId="0" fontId="10" fillId="2" borderId="17" xfId="0" applyFont="1" applyFill="1" applyBorder="1" applyAlignment="1">
      <alignment horizontal="right" vertical="center"/>
    </xf>
    <xf numFmtId="0" fontId="10" fillId="2" borderId="18" xfId="0" applyFont="1" applyFill="1" applyBorder="1" applyAlignment="1">
      <alignment horizontal="center" vertical="center"/>
    </xf>
    <xf numFmtId="0" fontId="10" fillId="2" borderId="15" xfId="0" applyFont="1" applyFill="1" applyBorder="1" applyAlignment="1">
      <alignment horizontal="right" vertical="center"/>
    </xf>
    <xf numFmtId="0" fontId="10" fillId="2" borderId="6" xfId="0" applyFont="1" applyFill="1" applyBorder="1" applyAlignment="1">
      <alignment horizontal="center" vertical="center"/>
    </xf>
    <xf numFmtId="0" fontId="10" fillId="2" borderId="16" xfId="0" applyFont="1" applyFill="1" applyBorder="1" applyAlignment="1">
      <alignment horizontal="left" vertical="center"/>
    </xf>
    <xf numFmtId="0" fontId="10" fillId="2" borderId="6" xfId="0" applyFont="1" applyFill="1" applyBorder="1" applyAlignment="1">
      <alignment horizontal="right" vertical="center" wrapText="1"/>
    </xf>
    <xf numFmtId="0" fontId="10" fillId="2" borderId="6" xfId="0" applyFont="1" applyFill="1" applyBorder="1" applyAlignment="1">
      <alignment horizontal="right" vertical="center"/>
    </xf>
    <xf numFmtId="0" fontId="2" fillId="0" borderId="9" xfId="0" applyFont="1" applyBorder="1" applyAlignment="1">
      <alignment horizontal="right" vertical="center"/>
    </xf>
    <xf numFmtId="0" fontId="0" fillId="5" borderId="1" xfId="0" applyFill="1" applyBorder="1" applyAlignment="1">
      <alignment horizontal="center"/>
    </xf>
    <xf numFmtId="0" fontId="10" fillId="2" borderId="1" xfId="0" applyFont="1" applyFill="1" applyBorder="1" applyAlignment="1">
      <alignment horizontal="center" vertical="center" wrapText="1"/>
    </xf>
    <xf numFmtId="0" fontId="6" fillId="0" borderId="39" xfId="0" applyFont="1" applyBorder="1" applyAlignment="1">
      <alignment horizontal="center"/>
    </xf>
    <xf numFmtId="0" fontId="6" fillId="0" borderId="42" xfId="0" applyFont="1" applyBorder="1" applyAlignment="1">
      <alignment horizontal="center"/>
    </xf>
    <xf numFmtId="0" fontId="6" fillId="0" borderId="7" xfId="0" applyFont="1" applyBorder="1" applyAlignment="1">
      <alignment horizontal="center"/>
    </xf>
    <xf numFmtId="0" fontId="2" fillId="2" borderId="1" xfId="0" applyFont="1" applyFill="1" applyBorder="1" applyAlignment="1">
      <alignment horizontal="center" vertical="center" wrapText="1"/>
    </xf>
    <xf numFmtId="0" fontId="10" fillId="2" borderId="43" xfId="0" applyFont="1" applyFill="1" applyBorder="1" applyAlignment="1">
      <alignment horizontal="center" vertical="center" wrapText="1"/>
    </xf>
    <xf numFmtId="0" fontId="10" fillId="2" borderId="44"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xf>
  </cellXfs>
  <cellStyles count="52">
    <cellStyle name="20% - Ênfase1" xfId="26" builtinId="30" customBuiltin="1"/>
    <cellStyle name="20% - Ênfase2" xfId="30" builtinId="34" customBuiltin="1"/>
    <cellStyle name="20% - Ênfase3" xfId="34" builtinId="38" customBuiltin="1"/>
    <cellStyle name="20% - Ênfase4" xfId="38" builtinId="42" customBuiltin="1"/>
    <cellStyle name="20% - Ênfase5" xfId="42" builtinId="46" customBuiltin="1"/>
    <cellStyle name="20% - Ênfase6" xfId="46" builtinId="50" customBuiltin="1"/>
    <cellStyle name="40% - Ênfase1" xfId="27" builtinId="31" customBuiltin="1"/>
    <cellStyle name="40% - Ênfase2" xfId="31" builtinId="35" customBuiltin="1"/>
    <cellStyle name="40% - Ênfase3" xfId="35" builtinId="39" customBuiltin="1"/>
    <cellStyle name="40% - Ênfase4" xfId="39" builtinId="43" customBuiltin="1"/>
    <cellStyle name="40% - Ênfase5" xfId="43" builtinId="47" customBuiltin="1"/>
    <cellStyle name="40% - Ênfase6" xfId="47" builtinId="51" customBuiltin="1"/>
    <cellStyle name="60% - Ênfase1" xfId="28" builtinId="32" customBuiltin="1"/>
    <cellStyle name="60% - Ênfase2" xfId="32" builtinId="36" customBuiltin="1"/>
    <cellStyle name="60% - Ênfase3" xfId="36" builtinId="40" customBuiltin="1"/>
    <cellStyle name="60% - Ênfase4" xfId="40" builtinId="44" customBuiltin="1"/>
    <cellStyle name="60% - Ênfase5" xfId="44" builtinId="48" customBuiltin="1"/>
    <cellStyle name="60% - Ênfase6" xfId="48" builtinId="52" customBuiltin="1"/>
    <cellStyle name="Bom" xfId="13" builtinId="26" customBuiltin="1"/>
    <cellStyle name="Cálculo" xfId="18" builtinId="22" customBuiltin="1"/>
    <cellStyle name="Célula de Verificação" xfId="20" builtinId="23" customBuiltin="1"/>
    <cellStyle name="Célula Vinculada" xfId="19" builtinId="24" customBuiltin="1"/>
    <cellStyle name="Ênfase1" xfId="25" builtinId="29" customBuiltin="1"/>
    <cellStyle name="Ênfase2" xfId="29" builtinId="33" customBuiltin="1"/>
    <cellStyle name="Ênfase3" xfId="33" builtinId="37" customBuiltin="1"/>
    <cellStyle name="Ênfase4" xfId="37" builtinId="41" customBuiltin="1"/>
    <cellStyle name="Ênfase5" xfId="41" builtinId="45" customBuiltin="1"/>
    <cellStyle name="Ênfase6" xfId="45" builtinId="49" customBuiltin="1"/>
    <cellStyle name="Entrada" xfId="16" builtinId="20" customBuiltin="1"/>
    <cellStyle name="Incorreto" xfId="14" builtinId="27" customBuiltin="1"/>
    <cellStyle name="Moeda" xfId="8" builtinId="4"/>
    <cellStyle name="Neutra" xfId="15" builtinId="28" customBuiltin="1"/>
    <cellStyle name="Normal" xfId="0" builtinId="0"/>
    <cellStyle name="Normal 2" xfId="2"/>
    <cellStyle name="Normal 2 2" xfId="3"/>
    <cellStyle name="Normal 2 3" xfId="50"/>
    <cellStyle name="Normal 2 3 2" xfId="51"/>
    <cellStyle name="Normal 3" xfId="4"/>
    <cellStyle name="Normal 6" xfId="5"/>
    <cellStyle name="Normal_Orç Quadra Vila Nova_rev02" xfId="7"/>
    <cellStyle name="Nota" xfId="22" builtinId="10" customBuiltin="1"/>
    <cellStyle name="Saída" xfId="17" builtinId="21" customBuiltin="1"/>
    <cellStyle name="Texto de Aviso" xfId="21" builtinId="11" customBuiltin="1"/>
    <cellStyle name="Texto Explicativo" xfId="23" builtinId="53" customBuiltin="1"/>
    <cellStyle name="Título 1" xfId="9" builtinId="16" customBuiltin="1"/>
    <cellStyle name="Título 2" xfId="10" builtinId="17" customBuiltin="1"/>
    <cellStyle name="Título 3" xfId="11" builtinId="18" customBuiltin="1"/>
    <cellStyle name="Título 4" xfId="12" builtinId="19" customBuiltin="1"/>
    <cellStyle name="Título 5" xfId="49"/>
    <cellStyle name="Total" xfId="24" builtinId="25" customBuiltin="1"/>
    <cellStyle name="Vírgula" xfId="1" builtinId="3"/>
    <cellStyle name="Vírgula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Q341"/>
  <sheetViews>
    <sheetView tabSelected="1" view="pageBreakPreview" zoomScale="70" zoomScaleNormal="100" zoomScaleSheetLayoutView="70" workbookViewId="0">
      <selection activeCell="E12" sqref="E12"/>
    </sheetView>
  </sheetViews>
  <sheetFormatPr defaultRowHeight="15" x14ac:dyDescent="0.25"/>
  <cols>
    <col min="1" max="1" width="10.7109375" style="7" bestFit="1" customWidth="1"/>
    <col min="2" max="2" width="24.140625" style="8" bestFit="1" customWidth="1"/>
    <col min="3" max="3" width="96.42578125" style="9" customWidth="1"/>
    <col min="4" max="4" width="7" style="76" bestFit="1" customWidth="1"/>
    <col min="5" max="5" width="11.28515625" style="115" customWidth="1"/>
    <col min="6" max="6" width="16.42578125" customWidth="1"/>
    <col min="7" max="7" width="22.140625" style="7" bestFit="1" customWidth="1"/>
    <col min="8" max="8" width="11.5703125" bestFit="1" customWidth="1"/>
    <col min="9" max="12" width="9.140625" customWidth="1"/>
    <col min="15" max="15" width="45" customWidth="1"/>
  </cols>
  <sheetData>
    <row r="1" spans="1:17" ht="48.75" customHeight="1" x14ac:dyDescent="0.25">
      <c r="A1" s="234" t="s">
        <v>957</v>
      </c>
      <c r="B1" s="235"/>
      <c r="C1" s="235"/>
      <c r="D1" s="235"/>
      <c r="E1" s="235"/>
      <c r="F1" s="235"/>
      <c r="G1" s="221" t="s">
        <v>414</v>
      </c>
    </row>
    <row r="2" spans="1:17" ht="18" x14ac:dyDescent="0.25">
      <c r="A2" s="236"/>
      <c r="B2" s="229"/>
      <c r="C2" s="229"/>
      <c r="D2" s="229"/>
      <c r="E2" s="229"/>
      <c r="F2" s="229"/>
      <c r="G2" s="237" t="s">
        <v>959</v>
      </c>
    </row>
    <row r="3" spans="1:17" ht="18" x14ac:dyDescent="0.25">
      <c r="A3" s="236"/>
      <c r="B3" s="229"/>
      <c r="C3" s="229"/>
      <c r="D3" s="229"/>
      <c r="E3" s="229"/>
      <c r="F3" s="229"/>
      <c r="G3" s="237" t="s">
        <v>960</v>
      </c>
    </row>
    <row r="4" spans="1:17" ht="33.75" customHeight="1" x14ac:dyDescent="0.25">
      <c r="A4" s="222" t="s">
        <v>961</v>
      </c>
      <c r="B4" s="225" t="s">
        <v>962</v>
      </c>
      <c r="C4" s="224" t="s">
        <v>963</v>
      </c>
      <c r="D4" s="223" t="s">
        <v>964</v>
      </c>
      <c r="E4" s="223" t="s">
        <v>965</v>
      </c>
      <c r="F4" s="226" t="s">
        <v>966</v>
      </c>
      <c r="G4" s="220" t="s">
        <v>967</v>
      </c>
    </row>
    <row r="5" spans="1:17" ht="35.25" customHeight="1" x14ac:dyDescent="0.25">
      <c r="A5" s="99">
        <v>1</v>
      </c>
      <c r="B5" s="100"/>
      <c r="C5" s="101" t="s">
        <v>523</v>
      </c>
      <c r="D5" s="102"/>
      <c r="E5" s="102"/>
      <c r="F5" s="102"/>
      <c r="G5" s="110"/>
    </row>
    <row r="6" spans="1:17" ht="15.75" x14ac:dyDescent="0.25">
      <c r="A6" s="61" t="s">
        <v>378</v>
      </c>
      <c r="B6" s="62"/>
      <c r="C6" s="63" t="s">
        <v>142</v>
      </c>
      <c r="D6" s="64"/>
      <c r="E6" s="64"/>
      <c r="F6" s="215"/>
      <c r="G6" s="216"/>
    </row>
    <row r="7" spans="1:17" ht="18" customHeight="1" x14ac:dyDescent="0.25">
      <c r="A7" s="52" t="s">
        <v>524</v>
      </c>
      <c r="B7" s="120" t="s">
        <v>513</v>
      </c>
      <c r="C7" s="23" t="s">
        <v>83</v>
      </c>
      <c r="D7" s="68" t="s">
        <v>8</v>
      </c>
      <c r="E7" s="121">
        <v>1</v>
      </c>
      <c r="F7" s="217">
        <v>90318.473630000008</v>
      </c>
      <c r="G7" s="111">
        <f>F7*E7</f>
        <v>90318.473630000008</v>
      </c>
    </row>
    <row r="8" spans="1:17" ht="18" customHeight="1" x14ac:dyDescent="0.25">
      <c r="A8" s="61" t="s">
        <v>380</v>
      </c>
      <c r="B8" s="62"/>
      <c r="C8" s="63" t="s">
        <v>225</v>
      </c>
      <c r="D8" s="64"/>
      <c r="E8" s="64"/>
      <c r="F8" s="117"/>
      <c r="G8" s="111"/>
    </row>
    <row r="9" spans="1:17" s="2" customFormat="1" ht="45" x14ac:dyDescent="0.25">
      <c r="A9" s="52" t="s">
        <v>525</v>
      </c>
      <c r="B9" s="59" t="s">
        <v>539</v>
      </c>
      <c r="C9" s="54" t="s">
        <v>226</v>
      </c>
      <c r="D9" s="53" t="s">
        <v>4</v>
      </c>
      <c r="E9" s="124">
        <v>12</v>
      </c>
      <c r="F9" s="118">
        <v>161.41</v>
      </c>
      <c r="G9" s="111">
        <f t="shared" ref="G9:G83" si="0">F9*E9</f>
        <v>1936.92</v>
      </c>
      <c r="O9" s="1"/>
      <c r="P9" s="1"/>
      <c r="Q9" s="1"/>
    </row>
    <row r="10" spans="1:17" s="2" customFormat="1" ht="45" x14ac:dyDescent="0.25">
      <c r="A10" s="52" t="s">
        <v>526</v>
      </c>
      <c r="B10" s="60" t="s">
        <v>540</v>
      </c>
      <c r="C10" s="30" t="s">
        <v>227</v>
      </c>
      <c r="D10" s="57" t="s">
        <v>4</v>
      </c>
      <c r="E10" s="125">
        <v>6</v>
      </c>
      <c r="F10" s="119">
        <v>215.76</v>
      </c>
      <c r="G10" s="111">
        <f t="shared" si="0"/>
        <v>1294.56</v>
      </c>
      <c r="H10" s="165"/>
      <c r="O10" s="1"/>
      <c r="P10" s="1"/>
      <c r="Q10" s="1"/>
    </row>
    <row r="11" spans="1:17" s="2" customFormat="1" ht="25.5" customHeight="1" x14ac:dyDescent="0.25">
      <c r="A11" s="52" t="s">
        <v>527</v>
      </c>
      <c r="B11" s="56" t="s">
        <v>541</v>
      </c>
      <c r="C11" s="58" t="s">
        <v>234</v>
      </c>
      <c r="D11" s="57" t="s">
        <v>8</v>
      </c>
      <c r="E11" s="125">
        <v>6</v>
      </c>
      <c r="F11" s="119">
        <v>916.3</v>
      </c>
      <c r="G11" s="111">
        <f t="shared" si="0"/>
        <v>5497.7999999999993</v>
      </c>
      <c r="O11" s="1"/>
      <c r="P11" s="1"/>
      <c r="Q11" s="1"/>
    </row>
    <row r="12" spans="1:17" s="2" customFormat="1" ht="45" x14ac:dyDescent="0.25">
      <c r="A12" s="52" t="s">
        <v>528</v>
      </c>
      <c r="B12" s="56" t="s">
        <v>542</v>
      </c>
      <c r="C12" s="30" t="s">
        <v>229</v>
      </c>
      <c r="D12" s="57" t="s">
        <v>232</v>
      </c>
      <c r="E12" s="125">
        <v>5</v>
      </c>
      <c r="F12" s="119">
        <v>466</v>
      </c>
      <c r="G12" s="111">
        <f t="shared" si="0"/>
        <v>2330</v>
      </c>
      <c r="O12" s="1"/>
      <c r="P12" s="1"/>
      <c r="Q12" s="1"/>
    </row>
    <row r="13" spans="1:17" s="2" customFormat="1" ht="45" x14ac:dyDescent="0.25">
      <c r="A13" s="52" t="s">
        <v>529</v>
      </c>
      <c r="B13" s="56" t="s">
        <v>543</v>
      </c>
      <c r="C13" s="30" t="s">
        <v>231</v>
      </c>
      <c r="D13" s="57" t="s">
        <v>232</v>
      </c>
      <c r="E13" s="125">
        <v>5</v>
      </c>
      <c r="F13" s="119">
        <v>628.32000000000005</v>
      </c>
      <c r="G13" s="111">
        <f t="shared" si="0"/>
        <v>3141.6000000000004</v>
      </c>
      <c r="O13" s="1"/>
      <c r="P13" s="1"/>
      <c r="Q13" s="1"/>
    </row>
    <row r="14" spans="1:17" s="2" customFormat="1" ht="45" x14ac:dyDescent="0.25">
      <c r="A14" s="52" t="s">
        <v>530</v>
      </c>
      <c r="B14" s="56" t="s">
        <v>544</v>
      </c>
      <c r="C14" s="30" t="s">
        <v>341</v>
      </c>
      <c r="D14" s="57" t="s">
        <v>232</v>
      </c>
      <c r="E14" s="125">
        <v>5</v>
      </c>
      <c r="F14" s="119">
        <v>763.58</v>
      </c>
      <c r="G14" s="111">
        <f>F14*E14</f>
        <v>3817.9</v>
      </c>
      <c r="O14" s="1"/>
      <c r="P14" s="1"/>
      <c r="Q14" s="1"/>
    </row>
    <row r="15" spans="1:17" x14ac:dyDescent="0.25">
      <c r="A15" s="52" t="s">
        <v>531</v>
      </c>
      <c r="B15" s="161" t="s">
        <v>545</v>
      </c>
      <c r="C15" s="149" t="s">
        <v>15</v>
      </c>
      <c r="D15" s="6" t="s">
        <v>6</v>
      </c>
      <c r="E15" s="11">
        <v>60</v>
      </c>
      <c r="F15" s="45">
        <v>18.09</v>
      </c>
      <c r="G15" s="111">
        <f t="shared" ref="G15:G18" si="1">F15*E15</f>
        <v>1085.4000000000001</v>
      </c>
    </row>
    <row r="16" spans="1:17" x14ac:dyDescent="0.25">
      <c r="A16" s="52" t="s">
        <v>532</v>
      </c>
      <c r="B16" s="161" t="s">
        <v>546</v>
      </c>
      <c r="C16" s="149" t="s">
        <v>178</v>
      </c>
      <c r="D16" s="11" t="s">
        <v>6</v>
      </c>
      <c r="E16" s="11">
        <v>50</v>
      </c>
      <c r="F16" s="42">
        <v>52.96</v>
      </c>
      <c r="G16" s="111">
        <f t="shared" si="1"/>
        <v>2648</v>
      </c>
    </row>
    <row r="17" spans="1:17" s="2" customFormat="1" x14ac:dyDescent="0.25">
      <c r="A17" s="52" t="s">
        <v>533</v>
      </c>
      <c r="B17" s="161" t="s">
        <v>547</v>
      </c>
      <c r="C17" s="149" t="s">
        <v>19</v>
      </c>
      <c r="D17" s="6" t="s">
        <v>8</v>
      </c>
      <c r="E17" s="11">
        <v>2</v>
      </c>
      <c r="F17" s="45">
        <v>64.73</v>
      </c>
      <c r="G17" s="111">
        <f t="shared" si="1"/>
        <v>129.46</v>
      </c>
    </row>
    <row r="18" spans="1:17" s="2" customFormat="1" ht="30" x14ac:dyDescent="0.25">
      <c r="A18" s="52" t="s">
        <v>534</v>
      </c>
      <c r="B18" s="162" t="s">
        <v>548</v>
      </c>
      <c r="C18" s="149" t="s">
        <v>451</v>
      </c>
      <c r="D18" s="163" t="s">
        <v>8</v>
      </c>
      <c r="E18" s="29">
        <v>1</v>
      </c>
      <c r="F18" s="119">
        <v>1590.49</v>
      </c>
      <c r="G18" s="146">
        <f t="shared" si="1"/>
        <v>1590.49</v>
      </c>
      <c r="O18" s="1"/>
      <c r="P18" s="1"/>
      <c r="Q18" s="1"/>
    </row>
    <row r="19" spans="1:17" s="2" customFormat="1" x14ac:dyDescent="0.25">
      <c r="A19" s="52" t="s">
        <v>535</v>
      </c>
      <c r="B19" s="198" t="s">
        <v>549</v>
      </c>
      <c r="C19" s="202" t="s">
        <v>453</v>
      </c>
      <c r="D19" s="189" t="s">
        <v>6</v>
      </c>
      <c r="E19" s="189">
        <v>300</v>
      </c>
      <c r="F19" s="185">
        <v>8.57</v>
      </c>
      <c r="G19" s="174">
        <f t="shared" ref="G19:G22" si="2">F19*E19</f>
        <v>2571</v>
      </c>
      <c r="O19" s="1"/>
      <c r="P19" s="1"/>
      <c r="Q19" s="1"/>
    </row>
    <row r="20" spans="1:17" s="2" customFormat="1" x14ac:dyDescent="0.25">
      <c r="A20" s="52" t="s">
        <v>536</v>
      </c>
      <c r="B20" s="198" t="s">
        <v>550</v>
      </c>
      <c r="C20" s="202" t="s">
        <v>454</v>
      </c>
      <c r="D20" s="189" t="s">
        <v>6</v>
      </c>
      <c r="E20" s="189">
        <v>300</v>
      </c>
      <c r="F20" s="185">
        <v>10.9</v>
      </c>
      <c r="G20" s="174">
        <f t="shared" si="2"/>
        <v>3270</v>
      </c>
      <c r="O20" s="1"/>
      <c r="P20" s="1"/>
      <c r="Q20" s="1"/>
    </row>
    <row r="21" spans="1:17" s="2" customFormat="1" ht="30" x14ac:dyDescent="0.25">
      <c r="A21" s="52" t="s">
        <v>537</v>
      </c>
      <c r="B21" s="198" t="s">
        <v>551</v>
      </c>
      <c r="C21" s="202" t="s">
        <v>452</v>
      </c>
      <c r="D21" s="189" t="s">
        <v>6</v>
      </c>
      <c r="E21" s="189">
        <v>300</v>
      </c>
      <c r="F21" s="185">
        <v>14.77</v>
      </c>
      <c r="G21" s="174">
        <f t="shared" si="2"/>
        <v>4431</v>
      </c>
      <c r="O21" s="1"/>
      <c r="P21" s="1"/>
      <c r="Q21" s="1"/>
    </row>
    <row r="22" spans="1:17" s="2" customFormat="1" ht="30" x14ac:dyDescent="0.25">
      <c r="A22" s="52" t="s">
        <v>538</v>
      </c>
      <c r="B22" s="170" t="s">
        <v>552</v>
      </c>
      <c r="C22" s="171" t="s">
        <v>462</v>
      </c>
      <c r="D22" s="172" t="s">
        <v>8</v>
      </c>
      <c r="E22" s="172">
        <v>1</v>
      </c>
      <c r="F22" s="173">
        <v>107.68</v>
      </c>
      <c r="G22" s="174">
        <f t="shared" si="2"/>
        <v>107.68</v>
      </c>
      <c r="O22" s="1"/>
      <c r="P22" s="1"/>
      <c r="Q22" s="1"/>
    </row>
    <row r="23" spans="1:17" s="2" customFormat="1" ht="29.25" customHeight="1" x14ac:dyDescent="0.25">
      <c r="A23" s="52"/>
      <c r="B23" s="151"/>
      <c r="C23" s="143"/>
      <c r="D23" s="5"/>
      <c r="E23" s="121"/>
      <c r="F23" s="152" t="s">
        <v>345</v>
      </c>
      <c r="G23" s="112">
        <f>SUM(G7:G22)</f>
        <v>124170.28363000001</v>
      </c>
      <c r="O23" s="1"/>
      <c r="P23" s="1"/>
      <c r="Q23" s="1"/>
    </row>
    <row r="24" spans="1:17" ht="18" customHeight="1" x14ac:dyDescent="0.25">
      <c r="A24" s="99">
        <v>2</v>
      </c>
      <c r="B24" s="100"/>
      <c r="C24" s="101" t="s">
        <v>956</v>
      </c>
      <c r="D24" s="102"/>
      <c r="E24" s="102"/>
      <c r="F24" s="102"/>
      <c r="G24" s="110"/>
    </row>
    <row r="25" spans="1:17" ht="18" customHeight="1" x14ac:dyDescent="0.25">
      <c r="A25" s="73" t="s">
        <v>392</v>
      </c>
      <c r="B25" s="40"/>
      <c r="C25" s="65" t="s">
        <v>151</v>
      </c>
      <c r="D25" s="75"/>
      <c r="E25" s="122"/>
      <c r="F25" s="41"/>
      <c r="G25" s="111"/>
    </row>
    <row r="26" spans="1:17" ht="18" customHeight="1" x14ac:dyDescent="0.25">
      <c r="A26" s="55" t="s">
        <v>579</v>
      </c>
      <c r="B26" s="35" t="s">
        <v>586</v>
      </c>
      <c r="C26" s="15" t="s">
        <v>193</v>
      </c>
      <c r="D26" s="11" t="s">
        <v>4</v>
      </c>
      <c r="E26" s="10">
        <v>16.47</v>
      </c>
      <c r="F26" s="42">
        <v>13.9</v>
      </c>
      <c r="G26" s="111">
        <f t="shared" si="0"/>
        <v>228.93299999999999</v>
      </c>
    </row>
    <row r="27" spans="1:17" ht="18" customHeight="1" x14ac:dyDescent="0.25">
      <c r="A27" s="55" t="s">
        <v>583</v>
      </c>
      <c r="B27" s="18" t="s">
        <v>587</v>
      </c>
      <c r="C27" s="15" t="s">
        <v>186</v>
      </c>
      <c r="D27" s="6" t="s">
        <v>8</v>
      </c>
      <c r="E27" s="11">
        <v>64</v>
      </c>
      <c r="F27" s="45">
        <v>8.7200000000000006</v>
      </c>
      <c r="G27" s="111">
        <f>F27*E27</f>
        <v>558.08000000000004</v>
      </c>
    </row>
    <row r="28" spans="1:17" ht="18" customHeight="1" x14ac:dyDescent="0.25">
      <c r="A28" s="55" t="s">
        <v>584</v>
      </c>
      <c r="B28" s="18" t="s">
        <v>588</v>
      </c>
      <c r="C28" s="15" t="s">
        <v>257</v>
      </c>
      <c r="D28" s="6" t="s">
        <v>7</v>
      </c>
      <c r="E28" s="11">
        <v>5.6</v>
      </c>
      <c r="F28" s="45">
        <v>47.39</v>
      </c>
      <c r="G28" s="111">
        <f t="shared" si="0"/>
        <v>265.38400000000001</v>
      </c>
    </row>
    <row r="29" spans="1:17" ht="18" customHeight="1" x14ac:dyDescent="0.25">
      <c r="A29" s="55" t="s">
        <v>585</v>
      </c>
      <c r="B29" s="50" t="s">
        <v>249</v>
      </c>
      <c r="C29" s="15" t="s">
        <v>269</v>
      </c>
      <c r="D29" s="6" t="s">
        <v>6</v>
      </c>
      <c r="E29" s="11">
        <v>104.71</v>
      </c>
      <c r="F29" s="45">
        <v>1.84</v>
      </c>
      <c r="G29" s="111">
        <f t="shared" si="0"/>
        <v>192.66640000000001</v>
      </c>
    </row>
    <row r="30" spans="1:17" ht="18" customHeight="1" x14ac:dyDescent="0.25">
      <c r="A30" s="73" t="s">
        <v>395</v>
      </c>
      <c r="B30" s="40"/>
      <c r="C30" s="65" t="s">
        <v>152</v>
      </c>
      <c r="D30" s="75"/>
      <c r="E30" s="122"/>
      <c r="F30" s="41"/>
      <c r="G30" s="111"/>
    </row>
    <row r="31" spans="1:17" ht="30" x14ac:dyDescent="0.25">
      <c r="A31" s="55" t="s">
        <v>589</v>
      </c>
      <c r="B31" s="35" t="s">
        <v>593</v>
      </c>
      <c r="C31" s="15" t="s">
        <v>27</v>
      </c>
      <c r="D31" s="11" t="s">
        <v>7</v>
      </c>
      <c r="E31" s="10">
        <v>40</v>
      </c>
      <c r="F31" s="42">
        <v>447.69</v>
      </c>
      <c r="G31" s="111">
        <f t="shared" si="0"/>
        <v>17907.599999999999</v>
      </c>
    </row>
    <row r="32" spans="1:17" ht="30" x14ac:dyDescent="0.25">
      <c r="A32" s="55" t="s">
        <v>590</v>
      </c>
      <c r="B32" s="35" t="s">
        <v>592</v>
      </c>
      <c r="C32" s="15" t="s">
        <v>29</v>
      </c>
      <c r="D32" s="11" t="s">
        <v>5</v>
      </c>
      <c r="E32" s="10">
        <v>1360</v>
      </c>
      <c r="F32" s="42">
        <v>7.07</v>
      </c>
      <c r="G32" s="111">
        <f t="shared" si="0"/>
        <v>9615.2000000000007</v>
      </c>
    </row>
    <row r="33" spans="1:7" ht="30" x14ac:dyDescent="0.25">
      <c r="A33" s="55" t="s">
        <v>591</v>
      </c>
      <c r="B33" s="35" t="s">
        <v>594</v>
      </c>
      <c r="C33" s="15" t="s">
        <v>331</v>
      </c>
      <c r="D33" s="11" t="s">
        <v>6</v>
      </c>
      <c r="E33" s="10">
        <v>103.4</v>
      </c>
      <c r="F33" s="42">
        <v>40.57</v>
      </c>
      <c r="G33" s="111">
        <f t="shared" si="0"/>
        <v>4194.9380000000001</v>
      </c>
    </row>
    <row r="34" spans="1:7" ht="18" customHeight="1" x14ac:dyDescent="0.25">
      <c r="A34" s="73" t="s">
        <v>397</v>
      </c>
      <c r="B34" s="40"/>
      <c r="C34" s="65" t="s">
        <v>153</v>
      </c>
      <c r="D34" s="75"/>
      <c r="E34" s="122"/>
      <c r="F34" s="41"/>
      <c r="G34" s="111"/>
    </row>
    <row r="35" spans="1:7" ht="45" x14ac:dyDescent="0.25">
      <c r="A35" s="52" t="s">
        <v>595</v>
      </c>
      <c r="B35" s="36" t="s">
        <v>350</v>
      </c>
      <c r="C35" s="51" t="s">
        <v>254</v>
      </c>
      <c r="D35" s="11" t="s">
        <v>4</v>
      </c>
      <c r="E35" s="126">
        <v>160</v>
      </c>
      <c r="F35" s="42">
        <v>68.52</v>
      </c>
      <c r="G35" s="111">
        <f t="shared" si="0"/>
        <v>10963.199999999999</v>
      </c>
    </row>
    <row r="36" spans="1:7" ht="75" x14ac:dyDescent="0.25">
      <c r="A36" s="52" t="s">
        <v>597</v>
      </c>
      <c r="B36" s="36" t="s">
        <v>350</v>
      </c>
      <c r="C36" s="51" t="s">
        <v>255</v>
      </c>
      <c r="D36" s="11" t="s">
        <v>4</v>
      </c>
      <c r="E36" s="126">
        <v>90.6</v>
      </c>
      <c r="F36" s="42">
        <v>88.08</v>
      </c>
      <c r="G36" s="111">
        <f t="shared" si="0"/>
        <v>7980.0479999999998</v>
      </c>
    </row>
    <row r="37" spans="1:7" ht="50.25" customHeight="1" x14ac:dyDescent="0.25">
      <c r="A37" s="52" t="s">
        <v>598</v>
      </c>
      <c r="B37" s="35" t="s">
        <v>616</v>
      </c>
      <c r="C37" s="51" t="s">
        <v>259</v>
      </c>
      <c r="D37" s="11" t="s">
        <v>4</v>
      </c>
      <c r="E37" s="10">
        <v>11.32</v>
      </c>
      <c r="F37" s="42">
        <v>55.92</v>
      </c>
      <c r="G37" s="111">
        <f t="shared" si="0"/>
        <v>633.01440000000002</v>
      </c>
    </row>
    <row r="38" spans="1:7" ht="40.5" customHeight="1" x14ac:dyDescent="0.25">
      <c r="A38" s="52" t="s">
        <v>599</v>
      </c>
      <c r="B38" s="35" t="s">
        <v>617</v>
      </c>
      <c r="C38" s="51" t="s">
        <v>303</v>
      </c>
      <c r="D38" s="11" t="s">
        <v>4</v>
      </c>
      <c r="E38" s="10">
        <v>72.650000000000006</v>
      </c>
      <c r="F38" s="42">
        <v>6.18</v>
      </c>
      <c r="G38" s="111">
        <f t="shared" si="0"/>
        <v>448.97700000000003</v>
      </c>
    </row>
    <row r="39" spans="1:7" ht="41.25" customHeight="1" x14ac:dyDescent="0.25">
      <c r="A39" s="52" t="s">
        <v>600</v>
      </c>
      <c r="B39" s="35" t="s">
        <v>618</v>
      </c>
      <c r="C39" s="51" t="s">
        <v>301</v>
      </c>
      <c r="D39" s="11" t="s">
        <v>4</v>
      </c>
      <c r="E39" s="10">
        <v>72.650000000000006</v>
      </c>
      <c r="F39" s="42">
        <v>46.71</v>
      </c>
      <c r="G39" s="111">
        <f t="shared" si="0"/>
        <v>3393.4815000000003</v>
      </c>
    </row>
    <row r="40" spans="1:7" ht="48.75" customHeight="1" x14ac:dyDescent="0.25">
      <c r="A40" s="52" t="s">
        <v>601</v>
      </c>
      <c r="B40" s="35" t="s">
        <v>619</v>
      </c>
      <c r="C40" s="51" t="s">
        <v>332</v>
      </c>
      <c r="D40" s="11" t="s">
        <v>4</v>
      </c>
      <c r="E40" s="10">
        <v>46.77</v>
      </c>
      <c r="F40" s="42">
        <v>57.52</v>
      </c>
      <c r="G40" s="111">
        <f t="shared" si="0"/>
        <v>2690.2104000000004</v>
      </c>
    </row>
    <row r="41" spans="1:7" ht="15.75" x14ac:dyDescent="0.25">
      <c r="A41" s="73" t="s">
        <v>400</v>
      </c>
      <c r="B41" s="36"/>
      <c r="C41" s="65" t="s">
        <v>371</v>
      </c>
      <c r="D41" s="11"/>
      <c r="E41" s="10"/>
      <c r="F41" s="42"/>
      <c r="G41" s="111"/>
    </row>
    <row r="42" spans="1:7" ht="23.25" customHeight="1" x14ac:dyDescent="0.25">
      <c r="A42" s="55" t="s">
        <v>602</v>
      </c>
      <c r="B42" s="50" t="s">
        <v>372</v>
      </c>
      <c r="C42" s="51" t="s">
        <v>370</v>
      </c>
      <c r="D42" s="11" t="s">
        <v>4</v>
      </c>
      <c r="E42" s="10">
        <v>89.66</v>
      </c>
      <c r="F42" s="42">
        <v>57.2</v>
      </c>
      <c r="G42" s="111">
        <f>F42*E42</f>
        <v>5128.5519999999997</v>
      </c>
    </row>
    <row r="43" spans="1:7" ht="18" customHeight="1" x14ac:dyDescent="0.25">
      <c r="A43" s="73" t="s">
        <v>402</v>
      </c>
      <c r="B43" s="40"/>
      <c r="C43" s="65" t="s">
        <v>154</v>
      </c>
      <c r="D43" s="75"/>
      <c r="E43" s="122"/>
      <c r="F43" s="41"/>
      <c r="G43" s="111"/>
    </row>
    <row r="44" spans="1:7" ht="30.75" x14ac:dyDescent="0.25">
      <c r="A44" s="55" t="s">
        <v>603</v>
      </c>
      <c r="B44" s="50" t="s">
        <v>329</v>
      </c>
      <c r="C44" s="51" t="s">
        <v>315</v>
      </c>
      <c r="D44" s="11" t="s">
        <v>4</v>
      </c>
      <c r="E44" s="10">
        <v>37.04</v>
      </c>
      <c r="F44" s="10">
        <v>411.12</v>
      </c>
      <c r="G44" s="111">
        <f t="shared" si="0"/>
        <v>15227.8848</v>
      </c>
    </row>
    <row r="45" spans="1:7" ht="60" x14ac:dyDescent="0.25">
      <c r="A45" s="55" t="s">
        <v>604</v>
      </c>
      <c r="B45" s="50" t="s">
        <v>223</v>
      </c>
      <c r="C45" s="51" t="s">
        <v>224</v>
      </c>
      <c r="D45" s="11" t="s">
        <v>8</v>
      </c>
      <c r="E45" s="10">
        <v>11</v>
      </c>
      <c r="F45" s="10">
        <v>959.5</v>
      </c>
      <c r="G45" s="111">
        <f t="shared" si="0"/>
        <v>10554.5</v>
      </c>
    </row>
    <row r="46" spans="1:7" ht="45" x14ac:dyDescent="0.25">
      <c r="A46" s="55" t="s">
        <v>605</v>
      </c>
      <c r="B46" s="50" t="s">
        <v>411</v>
      </c>
      <c r="C46" s="51" t="s">
        <v>279</v>
      </c>
      <c r="D46" s="11" t="s">
        <v>8</v>
      </c>
      <c r="E46" s="10">
        <v>3</v>
      </c>
      <c r="F46" s="10">
        <v>1002.51</v>
      </c>
      <c r="G46" s="111">
        <f t="shared" si="0"/>
        <v>3007.5299999999997</v>
      </c>
    </row>
    <row r="47" spans="1:7" ht="30" x14ac:dyDescent="0.25">
      <c r="A47" s="55" t="s">
        <v>606</v>
      </c>
      <c r="B47" s="50" t="s">
        <v>620</v>
      </c>
      <c r="C47" s="51" t="s">
        <v>243</v>
      </c>
      <c r="D47" s="11" t="s">
        <v>8</v>
      </c>
      <c r="E47" s="10">
        <v>11</v>
      </c>
      <c r="F47" s="10">
        <v>243.12</v>
      </c>
      <c r="G47" s="111">
        <f t="shared" si="0"/>
        <v>2674.32</v>
      </c>
    </row>
    <row r="48" spans="1:7" ht="30" x14ac:dyDescent="0.25">
      <c r="A48" s="55" t="s">
        <v>580</v>
      </c>
      <c r="B48" s="50" t="s">
        <v>621</v>
      </c>
      <c r="C48" s="51" t="s">
        <v>281</v>
      </c>
      <c r="D48" s="11" t="s">
        <v>8</v>
      </c>
      <c r="E48" s="10">
        <v>3</v>
      </c>
      <c r="F48" s="10">
        <v>243.12</v>
      </c>
      <c r="G48" s="111">
        <f t="shared" si="0"/>
        <v>729.36</v>
      </c>
    </row>
    <row r="49" spans="1:7" ht="30" x14ac:dyDescent="0.25">
      <c r="A49" s="55" t="s">
        <v>607</v>
      </c>
      <c r="B49" s="50" t="s">
        <v>290</v>
      </c>
      <c r="C49" s="51" t="s">
        <v>316</v>
      </c>
      <c r="D49" s="11" t="s">
        <v>4</v>
      </c>
      <c r="E49" s="10">
        <v>25.98</v>
      </c>
      <c r="F49" s="42">
        <v>393.84</v>
      </c>
      <c r="G49" s="111">
        <f t="shared" si="0"/>
        <v>10231.9632</v>
      </c>
    </row>
    <row r="50" spans="1:7" ht="30" x14ac:dyDescent="0.25">
      <c r="A50" s="55" t="s">
        <v>608</v>
      </c>
      <c r="B50" s="50" t="s">
        <v>326</v>
      </c>
      <c r="C50" s="51" t="s">
        <v>325</v>
      </c>
      <c r="D50" s="11" t="s">
        <v>8</v>
      </c>
      <c r="E50" s="10">
        <v>1</v>
      </c>
      <c r="F50" s="42">
        <v>268.86</v>
      </c>
      <c r="G50" s="111">
        <f t="shared" si="0"/>
        <v>268.86</v>
      </c>
    </row>
    <row r="51" spans="1:7" ht="15.75" x14ac:dyDescent="0.25">
      <c r="A51" s="73" t="s">
        <v>403</v>
      </c>
      <c r="B51" s="49"/>
      <c r="C51" s="65" t="s">
        <v>334</v>
      </c>
      <c r="D51" s="11"/>
      <c r="E51" s="10"/>
      <c r="F51" s="42"/>
      <c r="G51" s="111"/>
    </row>
    <row r="52" spans="1:7" ht="24" customHeight="1" x14ac:dyDescent="0.25">
      <c r="A52" s="55" t="s">
        <v>609</v>
      </c>
      <c r="B52" s="50" t="s">
        <v>622</v>
      </c>
      <c r="C52" s="51" t="s">
        <v>286</v>
      </c>
      <c r="D52" s="11" t="s">
        <v>4</v>
      </c>
      <c r="E52" s="10">
        <v>37.57</v>
      </c>
      <c r="F52" s="10">
        <v>107.34</v>
      </c>
      <c r="G52" s="111">
        <f>F52*E52</f>
        <v>4032.7638000000002</v>
      </c>
    </row>
    <row r="53" spans="1:7" ht="15.75" x14ac:dyDescent="0.25">
      <c r="A53" s="73" t="s">
        <v>404</v>
      </c>
      <c r="B53" s="50"/>
      <c r="C53" s="65" t="s">
        <v>288</v>
      </c>
      <c r="D53" s="11"/>
      <c r="E53" s="10"/>
      <c r="F53" s="42"/>
      <c r="G53" s="111"/>
    </row>
    <row r="54" spans="1:7" ht="30.75" x14ac:dyDescent="0.25">
      <c r="A54" s="55" t="s">
        <v>610</v>
      </c>
      <c r="B54" s="50" t="s">
        <v>623</v>
      </c>
      <c r="C54" s="51" t="s">
        <v>266</v>
      </c>
      <c r="D54" s="11" t="s">
        <v>4</v>
      </c>
      <c r="E54" s="10">
        <v>1.44</v>
      </c>
      <c r="F54" s="10">
        <v>411.13</v>
      </c>
      <c r="G54" s="111">
        <f t="shared" si="0"/>
        <v>592.02719999999999</v>
      </c>
    </row>
    <row r="55" spans="1:7" ht="22.5" customHeight="1" x14ac:dyDescent="0.25">
      <c r="A55" s="55" t="s">
        <v>611</v>
      </c>
      <c r="B55" s="50" t="s">
        <v>624</v>
      </c>
      <c r="C55" s="51" t="s">
        <v>268</v>
      </c>
      <c r="D55" s="11" t="s">
        <v>4</v>
      </c>
      <c r="E55" s="10">
        <v>1.3</v>
      </c>
      <c r="F55" s="10">
        <v>266.5</v>
      </c>
      <c r="G55" s="111">
        <f>F55*E55</f>
        <v>346.45</v>
      </c>
    </row>
    <row r="56" spans="1:7" ht="30" x14ac:dyDescent="0.25">
      <c r="A56" s="55" t="s">
        <v>612</v>
      </c>
      <c r="B56" s="50" t="s">
        <v>327</v>
      </c>
      <c r="C56" s="51" t="s">
        <v>289</v>
      </c>
      <c r="D56" s="11" t="s">
        <v>8</v>
      </c>
      <c r="E56" s="10">
        <v>1</v>
      </c>
      <c r="F56" s="42">
        <v>182.93</v>
      </c>
      <c r="G56" s="111">
        <f t="shared" si="0"/>
        <v>182.93</v>
      </c>
    </row>
    <row r="57" spans="1:7" ht="18" customHeight="1" x14ac:dyDescent="0.25">
      <c r="A57" s="73" t="s">
        <v>406</v>
      </c>
      <c r="B57" s="95"/>
      <c r="C57" s="96" t="s">
        <v>522</v>
      </c>
      <c r="D57" s="97"/>
      <c r="E57" s="122"/>
      <c r="F57" s="98"/>
      <c r="G57" s="113"/>
    </row>
    <row r="58" spans="1:7" ht="30" x14ac:dyDescent="0.25">
      <c r="A58" s="55" t="s">
        <v>596</v>
      </c>
      <c r="B58" s="50" t="s">
        <v>328</v>
      </c>
      <c r="C58" s="51" t="s">
        <v>349</v>
      </c>
      <c r="D58" s="11" t="s">
        <v>6</v>
      </c>
      <c r="E58" s="10">
        <v>60</v>
      </c>
      <c r="F58" s="42">
        <v>43.86</v>
      </c>
      <c r="G58" s="111">
        <f t="shared" si="0"/>
        <v>2631.6</v>
      </c>
    </row>
    <row r="59" spans="1:7" ht="30" x14ac:dyDescent="0.25">
      <c r="A59" s="55" t="s">
        <v>613</v>
      </c>
      <c r="B59" s="10" t="s">
        <v>418</v>
      </c>
      <c r="C59" s="51" t="s">
        <v>420</v>
      </c>
      <c r="D59" s="11" t="s">
        <v>8</v>
      </c>
      <c r="E59" s="10">
        <v>14</v>
      </c>
      <c r="F59" s="42">
        <v>80.8</v>
      </c>
      <c r="G59" s="111">
        <f t="shared" si="0"/>
        <v>1131.2</v>
      </c>
    </row>
    <row r="60" spans="1:7" ht="18" customHeight="1" x14ac:dyDescent="0.25">
      <c r="A60" s="73" t="s">
        <v>407</v>
      </c>
      <c r="B60" s="10"/>
      <c r="C60" s="65" t="s">
        <v>363</v>
      </c>
      <c r="D60" s="75"/>
      <c r="E60" s="122"/>
      <c r="F60" s="41"/>
      <c r="G60" s="111"/>
    </row>
    <row r="61" spans="1:7" ht="45" x14ac:dyDescent="0.25">
      <c r="A61" s="52" t="s">
        <v>614</v>
      </c>
      <c r="B61" s="50" t="s">
        <v>625</v>
      </c>
      <c r="C61" s="51" t="s">
        <v>509</v>
      </c>
      <c r="D61" s="6" t="s">
        <v>4</v>
      </c>
      <c r="E61" s="11">
        <v>400</v>
      </c>
      <c r="F61" s="45">
        <v>123.71</v>
      </c>
      <c r="G61" s="111">
        <f>F61*E61</f>
        <v>49484</v>
      </c>
    </row>
    <row r="62" spans="1:7" ht="30" x14ac:dyDescent="0.25">
      <c r="A62" s="52" t="s">
        <v>615</v>
      </c>
      <c r="B62" s="50" t="s">
        <v>626</v>
      </c>
      <c r="C62" s="51" t="s">
        <v>144</v>
      </c>
      <c r="D62" s="11" t="s">
        <v>4</v>
      </c>
      <c r="E62" s="10">
        <v>400</v>
      </c>
      <c r="F62" s="42">
        <v>18.93</v>
      </c>
      <c r="G62" s="111">
        <f t="shared" si="0"/>
        <v>7572</v>
      </c>
    </row>
    <row r="63" spans="1:7" ht="15.75" x14ac:dyDescent="0.25">
      <c r="A63" s="73" t="s">
        <v>553</v>
      </c>
      <c r="B63" s="49"/>
      <c r="C63" s="65" t="s">
        <v>324</v>
      </c>
      <c r="D63" s="11"/>
      <c r="E63" s="10"/>
      <c r="F63" s="42"/>
      <c r="G63" s="111"/>
    </row>
    <row r="64" spans="1:7" x14ac:dyDescent="0.25">
      <c r="A64" s="55" t="s">
        <v>628</v>
      </c>
      <c r="B64" s="50" t="s">
        <v>627</v>
      </c>
      <c r="C64" s="51" t="s">
        <v>322</v>
      </c>
      <c r="D64" s="11" t="s">
        <v>4</v>
      </c>
      <c r="E64" s="10">
        <v>2.84</v>
      </c>
      <c r="F64" s="42">
        <v>371.82</v>
      </c>
      <c r="G64" s="111">
        <f t="shared" si="0"/>
        <v>1055.9687999999999</v>
      </c>
    </row>
    <row r="65" spans="1:7" ht="15.75" x14ac:dyDescent="0.25">
      <c r="A65" s="73" t="s">
        <v>554</v>
      </c>
      <c r="B65" s="49"/>
      <c r="C65" s="65" t="s">
        <v>215</v>
      </c>
      <c r="D65" s="11"/>
      <c r="E65" s="10"/>
      <c r="F65" s="42"/>
      <c r="G65" s="111"/>
    </row>
    <row r="66" spans="1:7" ht="30" x14ac:dyDescent="0.25">
      <c r="A66" s="55" t="s">
        <v>630</v>
      </c>
      <c r="B66" s="50" t="s">
        <v>511</v>
      </c>
      <c r="C66" s="51" t="s">
        <v>510</v>
      </c>
      <c r="D66" s="11" t="s">
        <v>6</v>
      </c>
      <c r="E66" s="10">
        <v>294.10000000000002</v>
      </c>
      <c r="F66" s="42">
        <v>15.67</v>
      </c>
      <c r="G66" s="111">
        <f>F66*E66</f>
        <v>4608.5470000000005</v>
      </c>
    </row>
    <row r="67" spans="1:7" x14ac:dyDescent="0.25">
      <c r="A67" s="55" t="s">
        <v>631</v>
      </c>
      <c r="B67" s="50" t="s">
        <v>633</v>
      </c>
      <c r="C67" s="51" t="s">
        <v>369</v>
      </c>
      <c r="D67" s="11" t="s">
        <v>6</v>
      </c>
      <c r="E67" s="10">
        <v>70.599999999999994</v>
      </c>
      <c r="F67" s="42">
        <v>27.74</v>
      </c>
      <c r="G67" s="111">
        <f t="shared" si="0"/>
        <v>1958.4439999999997</v>
      </c>
    </row>
    <row r="68" spans="1:7" x14ac:dyDescent="0.25">
      <c r="A68" s="55" t="s">
        <v>632</v>
      </c>
      <c r="B68" s="50" t="s">
        <v>217</v>
      </c>
      <c r="C68" s="51" t="s">
        <v>216</v>
      </c>
      <c r="D68" s="11" t="s">
        <v>6</v>
      </c>
      <c r="E68" s="10">
        <v>12.26</v>
      </c>
      <c r="F68" s="42">
        <v>48.54</v>
      </c>
      <c r="G68" s="111">
        <f t="shared" si="0"/>
        <v>595.10040000000004</v>
      </c>
    </row>
    <row r="69" spans="1:7" ht="18" customHeight="1" x14ac:dyDescent="0.25">
      <c r="A69" s="73" t="s">
        <v>555</v>
      </c>
      <c r="B69" s="40"/>
      <c r="C69" s="65" t="s">
        <v>291</v>
      </c>
      <c r="D69" s="75"/>
      <c r="E69" s="122"/>
      <c r="F69" s="41"/>
      <c r="G69" s="111"/>
    </row>
    <row r="70" spans="1:7" ht="26.25" customHeight="1" x14ac:dyDescent="0.25">
      <c r="A70" s="55" t="s">
        <v>637</v>
      </c>
      <c r="B70" s="50" t="s">
        <v>634</v>
      </c>
      <c r="C70" s="51" t="s">
        <v>195</v>
      </c>
      <c r="D70" s="11" t="s">
        <v>4</v>
      </c>
      <c r="E70" s="10">
        <v>695.83</v>
      </c>
      <c r="F70" s="42">
        <v>2.95</v>
      </c>
      <c r="G70" s="111">
        <f t="shared" si="0"/>
        <v>2052.6985000000004</v>
      </c>
    </row>
    <row r="71" spans="1:7" ht="30" x14ac:dyDescent="0.25">
      <c r="A71" s="55" t="s">
        <v>638</v>
      </c>
      <c r="B71" s="50" t="s">
        <v>635</v>
      </c>
      <c r="C71" s="51" t="s">
        <v>197</v>
      </c>
      <c r="D71" s="11" t="s">
        <v>4</v>
      </c>
      <c r="E71" s="10">
        <v>531.23</v>
      </c>
      <c r="F71" s="42">
        <v>11.74</v>
      </c>
      <c r="G71" s="111">
        <f t="shared" si="0"/>
        <v>6236.6402000000007</v>
      </c>
    </row>
    <row r="72" spans="1:7" ht="30" x14ac:dyDescent="0.25">
      <c r="A72" s="55" t="s">
        <v>639</v>
      </c>
      <c r="B72" s="50" t="s">
        <v>636</v>
      </c>
      <c r="C72" s="51" t="s">
        <v>199</v>
      </c>
      <c r="D72" s="11" t="s">
        <v>4</v>
      </c>
      <c r="E72" s="10">
        <v>1523.12</v>
      </c>
      <c r="F72" s="42">
        <v>19.95</v>
      </c>
      <c r="G72" s="111">
        <f t="shared" si="0"/>
        <v>30386.243999999995</v>
      </c>
    </row>
    <row r="73" spans="1:7" ht="15.75" x14ac:dyDescent="0.25">
      <c r="A73" s="73" t="s">
        <v>556</v>
      </c>
      <c r="B73" s="49"/>
      <c r="C73" s="65" t="s">
        <v>299</v>
      </c>
      <c r="D73" s="11"/>
      <c r="E73" s="10"/>
      <c r="F73" s="42"/>
      <c r="G73" s="111"/>
    </row>
    <row r="74" spans="1:7" ht="30" x14ac:dyDescent="0.25">
      <c r="A74" s="55" t="s">
        <v>640</v>
      </c>
      <c r="B74" s="50" t="s">
        <v>641</v>
      </c>
      <c r="C74" s="51" t="s">
        <v>293</v>
      </c>
      <c r="D74" s="11" t="s">
        <v>4</v>
      </c>
      <c r="E74" s="10">
        <v>53.96</v>
      </c>
      <c r="F74" s="42">
        <v>18.739999999999998</v>
      </c>
      <c r="G74" s="111">
        <f t="shared" si="0"/>
        <v>1011.2103999999999</v>
      </c>
    </row>
    <row r="75" spans="1:7" ht="15.75" x14ac:dyDescent="0.25">
      <c r="A75" s="73" t="s">
        <v>557</v>
      </c>
      <c r="B75" s="49"/>
      <c r="C75" s="65" t="s">
        <v>298</v>
      </c>
      <c r="D75" s="11"/>
      <c r="E75" s="10"/>
      <c r="F75" s="42"/>
      <c r="G75" s="111"/>
    </row>
    <row r="76" spans="1:7" ht="30" x14ac:dyDescent="0.25">
      <c r="A76" s="55" t="s">
        <v>643</v>
      </c>
      <c r="B76" s="50" t="s">
        <v>642</v>
      </c>
      <c r="C76" s="51" t="s">
        <v>295</v>
      </c>
      <c r="D76" s="11" t="s">
        <v>4</v>
      </c>
      <c r="E76" s="10">
        <v>30.15</v>
      </c>
      <c r="F76" s="42">
        <v>17.87</v>
      </c>
      <c r="G76" s="111">
        <f t="shared" si="0"/>
        <v>538.78049999999996</v>
      </c>
    </row>
    <row r="77" spans="1:7" ht="30" x14ac:dyDescent="0.25">
      <c r="A77" s="55" t="s">
        <v>644</v>
      </c>
      <c r="B77" s="50" t="s">
        <v>645</v>
      </c>
      <c r="C77" s="51" t="s">
        <v>297</v>
      </c>
      <c r="D77" s="11" t="s">
        <v>4</v>
      </c>
      <c r="E77" s="10">
        <v>30.15</v>
      </c>
      <c r="F77" s="42">
        <v>21.6</v>
      </c>
      <c r="G77" s="111">
        <f t="shared" si="0"/>
        <v>651.24</v>
      </c>
    </row>
    <row r="78" spans="1:7" ht="18" customHeight="1" x14ac:dyDescent="0.25">
      <c r="A78" s="73" t="s">
        <v>558</v>
      </c>
      <c r="B78" s="40"/>
      <c r="C78" s="65" t="s">
        <v>220</v>
      </c>
      <c r="D78" s="75"/>
      <c r="E78" s="122"/>
      <c r="F78" s="41"/>
      <c r="G78" s="111"/>
    </row>
    <row r="79" spans="1:7" x14ac:dyDescent="0.25">
      <c r="A79" s="55" t="s">
        <v>649</v>
      </c>
      <c r="B79" s="35" t="s">
        <v>588</v>
      </c>
      <c r="C79" s="51" t="s">
        <v>207</v>
      </c>
      <c r="D79" s="11" t="s">
        <v>7</v>
      </c>
      <c r="E79" s="10">
        <v>4.43</v>
      </c>
      <c r="F79" s="42">
        <v>47.39</v>
      </c>
      <c r="G79" s="111">
        <f>F79*E79</f>
        <v>209.93769999999998</v>
      </c>
    </row>
    <row r="80" spans="1:7" ht="18" customHeight="1" x14ac:dyDescent="0.25">
      <c r="A80" s="55" t="s">
        <v>650</v>
      </c>
      <c r="B80" s="35" t="s">
        <v>646</v>
      </c>
      <c r="C80" s="51" t="s">
        <v>209</v>
      </c>
      <c r="D80" s="11" t="s">
        <v>4</v>
      </c>
      <c r="E80" s="10">
        <v>5.04</v>
      </c>
      <c r="F80" s="42">
        <v>12.63</v>
      </c>
      <c r="G80" s="111">
        <f t="shared" si="0"/>
        <v>63.655200000000008</v>
      </c>
    </row>
    <row r="81" spans="1:7" ht="18" customHeight="1" x14ac:dyDescent="0.25">
      <c r="A81" s="55" t="s">
        <v>651</v>
      </c>
      <c r="B81" s="35" t="s">
        <v>647</v>
      </c>
      <c r="C81" s="51" t="s">
        <v>343</v>
      </c>
      <c r="D81" s="11" t="s">
        <v>8</v>
      </c>
      <c r="E81" s="10">
        <v>1</v>
      </c>
      <c r="F81" s="42">
        <v>11.75</v>
      </c>
      <c r="G81" s="111">
        <f t="shared" si="0"/>
        <v>11.75</v>
      </c>
    </row>
    <row r="82" spans="1:7" ht="18" customHeight="1" x14ac:dyDescent="0.25">
      <c r="A82" s="55" t="s">
        <v>652</v>
      </c>
      <c r="B82" s="35" t="s">
        <v>587</v>
      </c>
      <c r="C82" s="51" t="s">
        <v>186</v>
      </c>
      <c r="D82" s="11" t="s">
        <v>8</v>
      </c>
      <c r="E82" s="10">
        <v>4</v>
      </c>
      <c r="F82" s="42">
        <v>8.7200000000000006</v>
      </c>
      <c r="G82" s="111">
        <f t="shared" si="0"/>
        <v>34.880000000000003</v>
      </c>
    </row>
    <row r="83" spans="1:7" x14ac:dyDescent="0.25">
      <c r="A83" s="55" t="s">
        <v>653</v>
      </c>
      <c r="B83" s="50" t="s">
        <v>911</v>
      </c>
      <c r="C83" s="51" t="s">
        <v>261</v>
      </c>
      <c r="D83" s="11" t="s">
        <v>4</v>
      </c>
      <c r="E83" s="10">
        <v>41.46</v>
      </c>
      <c r="F83" s="42">
        <v>15.38</v>
      </c>
      <c r="G83" s="111">
        <f t="shared" si="0"/>
        <v>637.65480000000002</v>
      </c>
    </row>
    <row r="84" spans="1:7" x14ac:dyDescent="0.25">
      <c r="A84" s="55" t="s">
        <v>654</v>
      </c>
      <c r="B84" s="35" t="s">
        <v>648</v>
      </c>
      <c r="C84" s="51" t="s">
        <v>283</v>
      </c>
      <c r="D84" s="11" t="s">
        <v>4</v>
      </c>
      <c r="E84" s="10">
        <v>3.77</v>
      </c>
      <c r="F84" s="42">
        <v>19.690000000000001</v>
      </c>
      <c r="G84" s="111">
        <f t="shared" ref="G84:G201" si="3">F84*E84</f>
        <v>74.231300000000005</v>
      </c>
    </row>
    <row r="85" spans="1:7" ht="50.25" customHeight="1" x14ac:dyDescent="0.25">
      <c r="A85" s="55" t="s">
        <v>655</v>
      </c>
      <c r="B85" s="35" t="s">
        <v>616</v>
      </c>
      <c r="C85" s="51" t="s">
        <v>259</v>
      </c>
      <c r="D85" s="11" t="s">
        <v>4</v>
      </c>
      <c r="E85" s="10">
        <v>4.9000000000000004</v>
      </c>
      <c r="F85" s="42">
        <v>55.92</v>
      </c>
      <c r="G85" s="111">
        <f t="shared" si="3"/>
        <v>274.00800000000004</v>
      </c>
    </row>
    <row r="86" spans="1:7" ht="30" x14ac:dyDescent="0.25">
      <c r="A86" s="55" t="s">
        <v>656</v>
      </c>
      <c r="B86" s="35" t="s">
        <v>617</v>
      </c>
      <c r="C86" s="51" t="s">
        <v>303</v>
      </c>
      <c r="D86" s="11" t="s">
        <v>4</v>
      </c>
      <c r="E86" s="10">
        <v>9.8000000000000007</v>
      </c>
      <c r="F86" s="42">
        <v>6.18</v>
      </c>
      <c r="G86" s="111">
        <f t="shared" si="3"/>
        <v>60.564</v>
      </c>
    </row>
    <row r="87" spans="1:7" ht="30" x14ac:dyDescent="0.25">
      <c r="A87" s="55" t="s">
        <v>657</v>
      </c>
      <c r="B87" s="35" t="s">
        <v>618</v>
      </c>
      <c r="C87" s="51" t="s">
        <v>301</v>
      </c>
      <c r="D87" s="11" t="s">
        <v>4</v>
      </c>
      <c r="E87" s="10">
        <v>9.8000000000000007</v>
      </c>
      <c r="F87" s="42">
        <v>46.71</v>
      </c>
      <c r="G87" s="111">
        <f t="shared" si="3"/>
        <v>457.75800000000004</v>
      </c>
    </row>
    <row r="88" spans="1:7" x14ac:dyDescent="0.25">
      <c r="A88" s="55" t="s">
        <v>658</v>
      </c>
      <c r="B88" s="50" t="s">
        <v>344</v>
      </c>
      <c r="C88" s="51" t="s">
        <v>348</v>
      </c>
      <c r="D88" s="11" t="s">
        <v>8</v>
      </c>
      <c r="E88" s="10">
        <v>1</v>
      </c>
      <c r="F88" s="42">
        <v>2265.8843668999998</v>
      </c>
      <c r="G88" s="111">
        <f t="shared" si="3"/>
        <v>2265.8843668999998</v>
      </c>
    </row>
    <row r="89" spans="1:7" ht="30" x14ac:dyDescent="0.25">
      <c r="A89" s="55" t="s">
        <v>659</v>
      </c>
      <c r="B89" s="27" t="s">
        <v>626</v>
      </c>
      <c r="C89" s="15" t="s">
        <v>144</v>
      </c>
      <c r="D89" s="6" t="s">
        <v>4</v>
      </c>
      <c r="E89" s="11">
        <v>150</v>
      </c>
      <c r="F89" s="45">
        <v>18.93</v>
      </c>
      <c r="G89" s="111">
        <f t="shared" si="3"/>
        <v>2839.5</v>
      </c>
    </row>
    <row r="90" spans="1:7" ht="45" x14ac:dyDescent="0.25">
      <c r="A90" s="55" t="s">
        <v>660</v>
      </c>
      <c r="B90" s="10" t="s">
        <v>625</v>
      </c>
      <c r="C90" s="51" t="s">
        <v>509</v>
      </c>
      <c r="D90" s="6" t="s">
        <v>4</v>
      </c>
      <c r="E90" s="11">
        <v>150</v>
      </c>
      <c r="F90" s="45">
        <v>123.71</v>
      </c>
      <c r="G90" s="111">
        <f t="shared" si="3"/>
        <v>18556.5</v>
      </c>
    </row>
    <row r="91" spans="1:7" ht="30" x14ac:dyDescent="0.25">
      <c r="A91" s="55" t="s">
        <v>661</v>
      </c>
      <c r="B91" s="50" t="s">
        <v>511</v>
      </c>
      <c r="C91" s="51" t="s">
        <v>510</v>
      </c>
      <c r="D91" s="6" t="s">
        <v>6</v>
      </c>
      <c r="E91" s="11">
        <v>50</v>
      </c>
      <c r="F91" s="45">
        <v>15.67</v>
      </c>
      <c r="G91" s="111">
        <f t="shared" si="3"/>
        <v>783.5</v>
      </c>
    </row>
    <row r="92" spans="1:7" ht="18" customHeight="1" x14ac:dyDescent="0.25">
      <c r="A92" s="55" t="s">
        <v>662</v>
      </c>
      <c r="B92" s="35" t="s">
        <v>634</v>
      </c>
      <c r="C92" s="51" t="s">
        <v>258</v>
      </c>
      <c r="D92" s="11" t="s">
        <v>4</v>
      </c>
      <c r="E92" s="10">
        <v>51.82</v>
      </c>
      <c r="F92" s="42">
        <v>2.95</v>
      </c>
      <c r="G92" s="111">
        <f t="shared" si="3"/>
        <v>152.869</v>
      </c>
    </row>
    <row r="93" spans="1:7" ht="30" x14ac:dyDescent="0.25">
      <c r="A93" s="55" t="s">
        <v>663</v>
      </c>
      <c r="B93" s="35" t="s">
        <v>636</v>
      </c>
      <c r="C93" s="51" t="s">
        <v>199</v>
      </c>
      <c r="D93" s="11" t="s">
        <v>4</v>
      </c>
      <c r="E93" s="10">
        <v>184.35800000000003</v>
      </c>
      <c r="F93" s="42">
        <v>19.95</v>
      </c>
      <c r="G93" s="111">
        <f t="shared" si="3"/>
        <v>3677.9421000000007</v>
      </c>
    </row>
    <row r="94" spans="1:7" ht="30" x14ac:dyDescent="0.25">
      <c r="A94" s="55" t="s">
        <v>664</v>
      </c>
      <c r="B94" s="35" t="s">
        <v>665</v>
      </c>
      <c r="C94" s="51" t="s">
        <v>203</v>
      </c>
      <c r="D94" s="11" t="s">
        <v>4</v>
      </c>
      <c r="E94" s="10">
        <v>9.8000000000000007</v>
      </c>
      <c r="F94" s="42">
        <v>16.739999999999998</v>
      </c>
      <c r="G94" s="111">
        <f t="shared" si="3"/>
        <v>164.05199999999999</v>
      </c>
    </row>
    <row r="95" spans="1:7" ht="15.75" x14ac:dyDescent="0.25">
      <c r="A95" s="73" t="s">
        <v>559</v>
      </c>
      <c r="B95" s="80"/>
      <c r="C95" s="17" t="s">
        <v>57</v>
      </c>
      <c r="D95" s="81"/>
      <c r="E95" s="10"/>
      <c r="F95" s="175"/>
      <c r="G95" s="176"/>
    </row>
    <row r="96" spans="1:7" ht="15.75" customHeight="1" x14ac:dyDescent="0.25">
      <c r="A96" s="73" t="s">
        <v>560</v>
      </c>
      <c r="B96" s="80"/>
      <c r="C96" s="17" t="s">
        <v>463</v>
      </c>
      <c r="D96" s="81"/>
      <c r="E96" s="10"/>
      <c r="F96" s="175"/>
      <c r="G96" s="169"/>
    </row>
    <row r="97" spans="1:7" ht="15.75" customHeight="1" x14ac:dyDescent="0.25">
      <c r="A97" s="55" t="s">
        <v>946</v>
      </c>
      <c r="B97" s="170" t="s">
        <v>666</v>
      </c>
      <c r="C97" s="171" t="s">
        <v>464</v>
      </c>
      <c r="D97" s="172" t="s">
        <v>6</v>
      </c>
      <c r="E97" s="172">
        <v>50</v>
      </c>
      <c r="F97" s="173">
        <v>10.16</v>
      </c>
      <c r="G97" s="174">
        <f t="shared" ref="G97" si="4">F97*E97</f>
        <v>508</v>
      </c>
    </row>
    <row r="98" spans="1:7" ht="15.75" x14ac:dyDescent="0.25">
      <c r="A98" s="73" t="s">
        <v>561</v>
      </c>
      <c r="B98" s="177"/>
      <c r="C98" s="166" t="s">
        <v>460</v>
      </c>
      <c r="D98" s="178"/>
      <c r="E98" s="179"/>
      <c r="F98" s="180"/>
      <c r="G98" s="174"/>
    </row>
    <row r="99" spans="1:7" x14ac:dyDescent="0.25">
      <c r="A99" s="55" t="s">
        <v>671</v>
      </c>
      <c r="B99" s="170" t="s">
        <v>667</v>
      </c>
      <c r="C99" s="171" t="s">
        <v>465</v>
      </c>
      <c r="D99" s="172" t="s">
        <v>6</v>
      </c>
      <c r="E99" s="172">
        <v>1930</v>
      </c>
      <c r="F99" s="173">
        <v>5.04</v>
      </c>
      <c r="G99" s="174">
        <f t="shared" ref="G99:G115" si="5">F99*E99</f>
        <v>9727.2000000000007</v>
      </c>
    </row>
    <row r="100" spans="1:7" x14ac:dyDescent="0.25">
      <c r="A100" s="55" t="s">
        <v>674</v>
      </c>
      <c r="B100" s="170" t="s">
        <v>668</v>
      </c>
      <c r="C100" s="171" t="s">
        <v>466</v>
      </c>
      <c r="D100" s="172" t="s">
        <v>6</v>
      </c>
      <c r="E100" s="172">
        <v>2266</v>
      </c>
      <c r="F100" s="173">
        <v>6.15</v>
      </c>
      <c r="G100" s="174">
        <f t="shared" si="5"/>
        <v>13935.900000000001</v>
      </c>
    </row>
    <row r="101" spans="1:7" x14ac:dyDescent="0.25">
      <c r="A101" s="55" t="s">
        <v>675</v>
      </c>
      <c r="B101" s="170" t="s">
        <v>669</v>
      </c>
      <c r="C101" s="171" t="s">
        <v>467</v>
      </c>
      <c r="D101" s="172" t="s">
        <v>6</v>
      </c>
      <c r="E101" s="172">
        <v>215</v>
      </c>
      <c r="F101" s="173">
        <v>7.15</v>
      </c>
      <c r="G101" s="174">
        <f t="shared" si="5"/>
        <v>1537.25</v>
      </c>
    </row>
    <row r="102" spans="1:7" x14ac:dyDescent="0.25">
      <c r="A102" s="55" t="s">
        <v>676</v>
      </c>
      <c r="B102" s="170" t="s">
        <v>670</v>
      </c>
      <c r="C102" s="171" t="s">
        <v>468</v>
      </c>
      <c r="D102" s="172" t="s">
        <v>6</v>
      </c>
      <c r="E102" s="172">
        <v>190</v>
      </c>
      <c r="F102" s="173">
        <v>12.84</v>
      </c>
      <c r="G102" s="174">
        <f t="shared" si="5"/>
        <v>2439.6</v>
      </c>
    </row>
    <row r="103" spans="1:7" ht="15.75" x14ac:dyDescent="0.25">
      <c r="A103" s="73" t="s">
        <v>562</v>
      </c>
      <c r="B103" s="203"/>
      <c r="C103" s="166" t="s">
        <v>469</v>
      </c>
      <c r="D103" s="204"/>
      <c r="E103" s="205"/>
      <c r="F103" s="206"/>
      <c r="G103" s="169"/>
    </row>
    <row r="104" spans="1:7" x14ac:dyDescent="0.25">
      <c r="A104" s="55" t="s">
        <v>679</v>
      </c>
      <c r="B104" s="170" t="s">
        <v>677</v>
      </c>
      <c r="C104" s="171" t="s">
        <v>470</v>
      </c>
      <c r="D104" s="172" t="s">
        <v>6</v>
      </c>
      <c r="E104" s="172">
        <v>360</v>
      </c>
      <c r="F104" s="173">
        <v>7.47</v>
      </c>
      <c r="G104" s="174">
        <f t="shared" si="5"/>
        <v>2689.2</v>
      </c>
    </row>
    <row r="105" spans="1:7" x14ac:dyDescent="0.25">
      <c r="A105" s="55" t="s">
        <v>680</v>
      </c>
      <c r="B105" s="170" t="s">
        <v>678</v>
      </c>
      <c r="C105" s="171" t="s">
        <v>471</v>
      </c>
      <c r="D105" s="172" t="s">
        <v>6</v>
      </c>
      <c r="E105" s="172">
        <v>30</v>
      </c>
      <c r="F105" s="173">
        <v>9.15</v>
      </c>
      <c r="G105" s="174">
        <f t="shared" si="5"/>
        <v>274.5</v>
      </c>
    </row>
    <row r="106" spans="1:7" x14ac:dyDescent="0.25">
      <c r="A106" s="55" t="s">
        <v>681</v>
      </c>
      <c r="B106" s="181" t="s">
        <v>910</v>
      </c>
      <c r="C106" s="171" t="s">
        <v>472</v>
      </c>
      <c r="D106" s="172" t="s">
        <v>6</v>
      </c>
      <c r="E106" s="172">
        <v>50</v>
      </c>
      <c r="F106" s="173">
        <v>8.82</v>
      </c>
      <c r="G106" s="174">
        <f t="shared" si="5"/>
        <v>441</v>
      </c>
    </row>
    <row r="107" spans="1:7" x14ac:dyDescent="0.25">
      <c r="A107" s="55" t="s">
        <v>682</v>
      </c>
      <c r="B107" s="182" t="s">
        <v>914</v>
      </c>
      <c r="C107" s="171" t="s">
        <v>473</v>
      </c>
      <c r="D107" s="172" t="s">
        <v>6</v>
      </c>
      <c r="E107" s="172">
        <v>18</v>
      </c>
      <c r="F107" s="173">
        <v>11.65</v>
      </c>
      <c r="G107" s="174">
        <f t="shared" si="5"/>
        <v>209.70000000000002</v>
      </c>
    </row>
    <row r="108" spans="1:7" ht="30" x14ac:dyDescent="0.25">
      <c r="A108" s="55" t="s">
        <v>683</v>
      </c>
      <c r="B108" s="170" t="s">
        <v>915</v>
      </c>
      <c r="C108" s="171" t="s">
        <v>474</v>
      </c>
      <c r="D108" s="172" t="s">
        <v>6</v>
      </c>
      <c r="E108" s="172">
        <v>315</v>
      </c>
      <c r="F108" s="173">
        <v>23.43</v>
      </c>
      <c r="G108" s="174">
        <f t="shared" si="5"/>
        <v>7380.45</v>
      </c>
    </row>
    <row r="109" spans="1:7" ht="30" x14ac:dyDescent="0.25">
      <c r="A109" s="55" t="s">
        <v>684</v>
      </c>
      <c r="B109" s="170" t="s">
        <v>916</v>
      </c>
      <c r="C109" s="171" t="s">
        <v>475</v>
      </c>
      <c r="D109" s="172" t="s">
        <v>6</v>
      </c>
      <c r="E109" s="172">
        <v>161</v>
      </c>
      <c r="F109" s="173">
        <v>26.36</v>
      </c>
      <c r="G109" s="174">
        <f t="shared" si="5"/>
        <v>4243.96</v>
      </c>
    </row>
    <row r="110" spans="1:7" x14ac:dyDescent="0.25">
      <c r="A110" s="55" t="s">
        <v>685</v>
      </c>
      <c r="B110" s="170" t="s">
        <v>917</v>
      </c>
      <c r="C110" s="171" t="s">
        <v>476</v>
      </c>
      <c r="D110" s="172" t="s">
        <v>8</v>
      </c>
      <c r="E110" s="172">
        <v>87</v>
      </c>
      <c r="F110" s="173">
        <v>19.23</v>
      </c>
      <c r="G110" s="174">
        <f t="shared" si="5"/>
        <v>1673.01</v>
      </c>
    </row>
    <row r="111" spans="1:7" x14ac:dyDescent="0.25">
      <c r="A111" s="55" t="s">
        <v>686</v>
      </c>
      <c r="B111" s="170" t="s">
        <v>918</v>
      </c>
      <c r="C111" s="171" t="s">
        <v>477</v>
      </c>
      <c r="D111" s="172" t="s">
        <v>8</v>
      </c>
      <c r="E111" s="172">
        <v>43</v>
      </c>
      <c r="F111" s="173">
        <v>21.56</v>
      </c>
      <c r="G111" s="174">
        <f t="shared" si="5"/>
        <v>927.07999999999993</v>
      </c>
    </row>
    <row r="112" spans="1:7" ht="30" x14ac:dyDescent="0.25">
      <c r="A112" s="55" t="s">
        <v>687</v>
      </c>
      <c r="B112" s="201" t="s">
        <v>919</v>
      </c>
      <c r="C112" s="171" t="s">
        <v>502</v>
      </c>
      <c r="D112" s="172" t="s">
        <v>6</v>
      </c>
      <c r="E112" s="172">
        <v>16</v>
      </c>
      <c r="F112" s="180">
        <v>31.11</v>
      </c>
      <c r="G112" s="174">
        <f t="shared" si="5"/>
        <v>497.76</v>
      </c>
    </row>
    <row r="113" spans="1:7" ht="30" x14ac:dyDescent="0.25">
      <c r="A113" s="55" t="s">
        <v>688</v>
      </c>
      <c r="B113" s="182" t="s">
        <v>920</v>
      </c>
      <c r="C113" s="171" t="s">
        <v>514</v>
      </c>
      <c r="D113" s="172" t="s">
        <v>6</v>
      </c>
      <c r="E113" s="172">
        <v>15</v>
      </c>
      <c r="F113" s="173">
        <v>35.92</v>
      </c>
      <c r="G113" s="174">
        <f t="shared" si="5"/>
        <v>538.80000000000007</v>
      </c>
    </row>
    <row r="114" spans="1:7" ht="15.75" x14ac:dyDescent="0.25">
      <c r="A114" s="73" t="s">
        <v>563</v>
      </c>
      <c r="B114" s="207"/>
      <c r="C114" s="166" t="s">
        <v>503</v>
      </c>
      <c r="D114" s="208"/>
      <c r="E114" s="126"/>
      <c r="F114" s="180"/>
      <c r="G114" s="174"/>
    </row>
    <row r="115" spans="1:7" x14ac:dyDescent="0.25">
      <c r="A115" s="55" t="s">
        <v>672</v>
      </c>
      <c r="B115" s="170" t="s">
        <v>689</v>
      </c>
      <c r="C115" s="171" t="s">
        <v>504</v>
      </c>
      <c r="D115" s="172" t="s">
        <v>8</v>
      </c>
      <c r="E115" s="172">
        <v>4</v>
      </c>
      <c r="F115" s="173">
        <v>7.3</v>
      </c>
      <c r="G115" s="174">
        <f t="shared" si="5"/>
        <v>29.2</v>
      </c>
    </row>
    <row r="116" spans="1:7" ht="15.75" x14ac:dyDescent="0.25">
      <c r="A116" s="73" t="s">
        <v>564</v>
      </c>
      <c r="B116" s="170"/>
      <c r="C116" s="166" t="s">
        <v>461</v>
      </c>
      <c r="D116" s="172"/>
      <c r="E116" s="172"/>
      <c r="F116" s="173"/>
      <c r="G116" s="174"/>
    </row>
    <row r="117" spans="1:7" ht="30" x14ac:dyDescent="0.25">
      <c r="A117" s="55" t="s">
        <v>694</v>
      </c>
      <c r="B117" s="170" t="s">
        <v>690</v>
      </c>
      <c r="C117" s="171" t="s">
        <v>478</v>
      </c>
      <c r="D117" s="172" t="s">
        <v>8</v>
      </c>
      <c r="E117" s="172">
        <v>5</v>
      </c>
      <c r="F117" s="173">
        <v>52.39</v>
      </c>
      <c r="G117" s="174">
        <f t="shared" ref="G117:G134" si="6">F117*E117</f>
        <v>261.95</v>
      </c>
    </row>
    <row r="118" spans="1:7" ht="30" x14ac:dyDescent="0.25">
      <c r="A118" s="55" t="s">
        <v>695</v>
      </c>
      <c r="B118" s="170" t="s">
        <v>691</v>
      </c>
      <c r="C118" s="171" t="s">
        <v>479</v>
      </c>
      <c r="D118" s="172" t="s">
        <v>8</v>
      </c>
      <c r="E118" s="172">
        <v>7</v>
      </c>
      <c r="F118" s="173">
        <v>52.39</v>
      </c>
      <c r="G118" s="174">
        <f t="shared" si="6"/>
        <v>366.73</v>
      </c>
    </row>
    <row r="119" spans="1:7" ht="30" x14ac:dyDescent="0.25">
      <c r="A119" s="55" t="s">
        <v>696</v>
      </c>
      <c r="B119" s="170" t="s">
        <v>692</v>
      </c>
      <c r="C119" s="171" t="s">
        <v>480</v>
      </c>
      <c r="D119" s="172" t="s">
        <v>8</v>
      </c>
      <c r="E119" s="172">
        <v>24</v>
      </c>
      <c r="F119" s="173">
        <v>52.39</v>
      </c>
      <c r="G119" s="174">
        <f t="shared" si="6"/>
        <v>1257.3600000000001</v>
      </c>
    </row>
    <row r="120" spans="1:7" ht="30" x14ac:dyDescent="0.25">
      <c r="A120" s="55" t="s">
        <v>697</v>
      </c>
      <c r="B120" s="170" t="s">
        <v>693</v>
      </c>
      <c r="C120" s="171" t="s">
        <v>481</v>
      </c>
      <c r="D120" s="172" t="s">
        <v>8</v>
      </c>
      <c r="E120" s="172">
        <v>3</v>
      </c>
      <c r="F120" s="173">
        <v>22.58</v>
      </c>
      <c r="G120" s="174">
        <f t="shared" si="6"/>
        <v>67.739999999999995</v>
      </c>
    </row>
    <row r="121" spans="1:7" ht="30" x14ac:dyDescent="0.25">
      <c r="A121" s="55" t="s">
        <v>698</v>
      </c>
      <c r="B121" s="170" t="s">
        <v>921</v>
      </c>
      <c r="C121" s="171" t="s">
        <v>482</v>
      </c>
      <c r="D121" s="172" t="s">
        <v>8</v>
      </c>
      <c r="E121" s="172">
        <v>3</v>
      </c>
      <c r="F121" s="173">
        <v>143.53</v>
      </c>
      <c r="G121" s="174">
        <f t="shared" si="6"/>
        <v>430.59000000000003</v>
      </c>
    </row>
    <row r="122" spans="1:7" ht="15.75" x14ac:dyDescent="0.25">
      <c r="A122" s="73" t="s">
        <v>565</v>
      </c>
      <c r="B122" s="183"/>
      <c r="C122" s="166" t="s">
        <v>483</v>
      </c>
      <c r="D122" s="184"/>
      <c r="E122" s="184"/>
      <c r="F122" s="185"/>
      <c r="G122" s="174"/>
    </row>
    <row r="123" spans="1:7" ht="45" x14ac:dyDescent="0.25">
      <c r="A123" s="55" t="s">
        <v>673</v>
      </c>
      <c r="B123" s="183" t="s">
        <v>700</v>
      </c>
      <c r="C123" s="186" t="s">
        <v>484</v>
      </c>
      <c r="D123" s="184" t="s">
        <v>8</v>
      </c>
      <c r="E123" s="184">
        <v>3</v>
      </c>
      <c r="F123" s="185">
        <v>539.52</v>
      </c>
      <c r="G123" s="174">
        <f t="shared" ref="G123" si="7">F123*E123</f>
        <v>1618.56</v>
      </c>
    </row>
    <row r="124" spans="1:7" ht="15.75" x14ac:dyDescent="0.25">
      <c r="A124" s="73" t="s">
        <v>566</v>
      </c>
      <c r="B124" s="183"/>
      <c r="C124" s="166" t="s">
        <v>485</v>
      </c>
      <c r="D124" s="184"/>
      <c r="E124" s="184"/>
      <c r="F124" s="185"/>
      <c r="G124" s="174"/>
    </row>
    <row r="125" spans="1:7" ht="15.75" customHeight="1" x14ac:dyDescent="0.25">
      <c r="A125" s="55" t="s">
        <v>704</v>
      </c>
      <c r="B125" s="170" t="s">
        <v>701</v>
      </c>
      <c r="C125" s="171" t="s">
        <v>486</v>
      </c>
      <c r="D125" s="184" t="s">
        <v>8</v>
      </c>
      <c r="E125" s="184">
        <v>95</v>
      </c>
      <c r="F125" s="185">
        <v>27.53</v>
      </c>
      <c r="G125" s="174">
        <f t="shared" si="6"/>
        <v>2615.35</v>
      </c>
    </row>
    <row r="126" spans="1:7" ht="15.75" customHeight="1" x14ac:dyDescent="0.25">
      <c r="A126" s="55" t="s">
        <v>705</v>
      </c>
      <c r="B126" s="183" t="s">
        <v>702</v>
      </c>
      <c r="C126" s="186" t="s">
        <v>505</v>
      </c>
      <c r="D126" s="184" t="s">
        <v>8</v>
      </c>
      <c r="E126" s="184">
        <v>5</v>
      </c>
      <c r="F126" s="185">
        <v>28.17</v>
      </c>
      <c r="G126" s="174">
        <f t="shared" si="6"/>
        <v>140.85000000000002</v>
      </c>
    </row>
    <row r="127" spans="1:7" ht="30" x14ac:dyDescent="0.25">
      <c r="A127" s="55" t="s">
        <v>706</v>
      </c>
      <c r="B127" s="183" t="s">
        <v>703</v>
      </c>
      <c r="C127" s="186" t="s">
        <v>487</v>
      </c>
      <c r="D127" s="184" t="s">
        <v>8</v>
      </c>
      <c r="E127" s="184">
        <v>8</v>
      </c>
      <c r="F127" s="185">
        <v>192.54</v>
      </c>
      <c r="G127" s="174">
        <f t="shared" si="6"/>
        <v>1540.32</v>
      </c>
    </row>
    <row r="128" spans="1:7" ht="30" x14ac:dyDescent="0.25">
      <c r="A128" s="55" t="s">
        <v>707</v>
      </c>
      <c r="B128" s="187" t="s">
        <v>922</v>
      </c>
      <c r="C128" s="188" t="s">
        <v>488</v>
      </c>
      <c r="D128" s="184" t="s">
        <v>8</v>
      </c>
      <c r="E128" s="189">
        <v>31</v>
      </c>
      <c r="F128" s="185">
        <v>31.34</v>
      </c>
      <c r="G128" s="174">
        <f t="shared" si="6"/>
        <v>971.54</v>
      </c>
    </row>
    <row r="129" spans="1:7" ht="30" x14ac:dyDescent="0.25">
      <c r="A129" s="55" t="s">
        <v>708</v>
      </c>
      <c r="B129" s="183" t="s">
        <v>923</v>
      </c>
      <c r="C129" s="190" t="s">
        <v>489</v>
      </c>
      <c r="D129" s="184" t="s">
        <v>8</v>
      </c>
      <c r="E129" s="189">
        <v>55</v>
      </c>
      <c r="F129" s="185">
        <v>25.48</v>
      </c>
      <c r="G129" s="174">
        <f t="shared" si="6"/>
        <v>1401.4</v>
      </c>
    </row>
    <row r="130" spans="1:7" ht="30" x14ac:dyDescent="0.25">
      <c r="A130" s="55" t="s">
        <v>709</v>
      </c>
      <c r="B130" s="183" t="s">
        <v>924</v>
      </c>
      <c r="C130" s="190" t="s">
        <v>490</v>
      </c>
      <c r="D130" s="184" t="s">
        <v>8</v>
      </c>
      <c r="E130" s="189">
        <v>5</v>
      </c>
      <c r="F130" s="185">
        <v>30.01</v>
      </c>
      <c r="G130" s="174">
        <f t="shared" si="6"/>
        <v>150.05000000000001</v>
      </c>
    </row>
    <row r="131" spans="1:7" ht="15.75" x14ac:dyDescent="0.25">
      <c r="A131" s="73" t="s">
        <v>567</v>
      </c>
      <c r="B131" s="27"/>
      <c r="C131" s="17" t="s">
        <v>491</v>
      </c>
      <c r="D131" s="6"/>
      <c r="E131" s="11"/>
      <c r="F131" s="175"/>
      <c r="G131" s="169"/>
    </row>
    <row r="132" spans="1:7" x14ac:dyDescent="0.25">
      <c r="A132" s="55" t="s">
        <v>699</v>
      </c>
      <c r="B132" s="170" t="s">
        <v>712</v>
      </c>
      <c r="C132" s="171" t="s">
        <v>492</v>
      </c>
      <c r="D132" s="172" t="s">
        <v>8</v>
      </c>
      <c r="E132" s="172">
        <v>30</v>
      </c>
      <c r="F132" s="173">
        <v>7.53</v>
      </c>
      <c r="G132" s="174">
        <f t="shared" si="6"/>
        <v>225.9</v>
      </c>
    </row>
    <row r="133" spans="1:7" x14ac:dyDescent="0.25">
      <c r="A133" s="55" t="s">
        <v>710</v>
      </c>
      <c r="B133" s="170" t="s">
        <v>713</v>
      </c>
      <c r="C133" s="171" t="s">
        <v>493</v>
      </c>
      <c r="D133" s="172" t="s">
        <v>8</v>
      </c>
      <c r="E133" s="172">
        <v>15</v>
      </c>
      <c r="F133" s="173">
        <v>7.79</v>
      </c>
      <c r="G133" s="174">
        <f t="shared" si="6"/>
        <v>116.85</v>
      </c>
    </row>
    <row r="134" spans="1:7" x14ac:dyDescent="0.25">
      <c r="A134" s="55" t="s">
        <v>711</v>
      </c>
      <c r="B134" s="170" t="s">
        <v>925</v>
      </c>
      <c r="C134" s="171" t="s">
        <v>494</v>
      </c>
      <c r="D134" s="172" t="s">
        <v>8</v>
      </c>
      <c r="E134" s="172">
        <v>76</v>
      </c>
      <c r="F134" s="173">
        <v>11.31</v>
      </c>
      <c r="G134" s="174">
        <f t="shared" si="6"/>
        <v>859.56000000000006</v>
      </c>
    </row>
    <row r="135" spans="1:7" ht="15.75" x14ac:dyDescent="0.25">
      <c r="A135" s="73" t="s">
        <v>568</v>
      </c>
      <c r="B135" s="191"/>
      <c r="C135" s="17" t="s">
        <v>495</v>
      </c>
      <c r="D135" s="167"/>
      <c r="E135" s="167"/>
      <c r="F135" s="168"/>
      <c r="G135" s="169"/>
    </row>
    <row r="136" spans="1:7" ht="30" x14ac:dyDescent="0.25">
      <c r="A136" s="55" t="s">
        <v>714</v>
      </c>
      <c r="B136" s="170" t="s">
        <v>926</v>
      </c>
      <c r="C136" s="186" t="s">
        <v>496</v>
      </c>
      <c r="D136" s="184" t="s">
        <v>8</v>
      </c>
      <c r="E136" s="184">
        <v>127</v>
      </c>
      <c r="F136" s="185">
        <v>134.91</v>
      </c>
      <c r="G136" s="174">
        <f t="shared" ref="G136:G140" si="8">F136*E136</f>
        <v>17133.57</v>
      </c>
    </row>
    <row r="137" spans="1:7" ht="15.75" x14ac:dyDescent="0.25">
      <c r="A137" s="73" t="s">
        <v>569</v>
      </c>
      <c r="B137" s="191"/>
      <c r="C137" s="17" t="s">
        <v>947</v>
      </c>
      <c r="D137" s="184"/>
      <c r="E137" s="184"/>
      <c r="F137" s="184"/>
      <c r="G137" s="174"/>
    </row>
    <row r="138" spans="1:7" x14ac:dyDescent="0.25">
      <c r="A138" s="55" t="s">
        <v>715</v>
      </c>
      <c r="B138" s="170" t="s">
        <v>750</v>
      </c>
      <c r="C138" s="171" t="s">
        <v>506</v>
      </c>
      <c r="D138" s="172" t="s">
        <v>6</v>
      </c>
      <c r="E138" s="172">
        <v>400</v>
      </c>
      <c r="F138" s="173">
        <v>6.95</v>
      </c>
      <c r="G138" s="174">
        <f t="shared" si="8"/>
        <v>2780</v>
      </c>
    </row>
    <row r="139" spans="1:7" x14ac:dyDescent="0.25">
      <c r="A139" s="55" t="s">
        <v>716</v>
      </c>
      <c r="B139" s="170" t="s">
        <v>751</v>
      </c>
      <c r="C139" s="171" t="s">
        <v>507</v>
      </c>
      <c r="D139" s="172" t="s">
        <v>8</v>
      </c>
      <c r="E139" s="172">
        <v>50</v>
      </c>
      <c r="F139" s="173">
        <v>25.38</v>
      </c>
      <c r="G139" s="174">
        <f t="shared" si="8"/>
        <v>1269</v>
      </c>
    </row>
    <row r="140" spans="1:7" x14ac:dyDescent="0.25">
      <c r="A140" s="55" t="s">
        <v>717</v>
      </c>
      <c r="B140" s="170" t="s">
        <v>752</v>
      </c>
      <c r="C140" s="171" t="s">
        <v>508</v>
      </c>
      <c r="D140" s="172" t="s">
        <v>8</v>
      </c>
      <c r="E140" s="172">
        <v>50</v>
      </c>
      <c r="F140" s="173">
        <v>10.039999999999999</v>
      </c>
      <c r="G140" s="174">
        <f t="shared" si="8"/>
        <v>501.99999999999994</v>
      </c>
    </row>
    <row r="141" spans="1:7" ht="20.100000000000001" customHeight="1" x14ac:dyDescent="0.25">
      <c r="A141" s="73"/>
      <c r="B141" s="39"/>
      <c r="C141" s="51"/>
      <c r="D141" s="11"/>
      <c r="E141" s="10"/>
      <c r="F141" s="82" t="s">
        <v>345</v>
      </c>
      <c r="G141" s="112">
        <f>SUM(G25:G140)</f>
        <v>332989.16396690003</v>
      </c>
    </row>
    <row r="142" spans="1:7" ht="18" customHeight="1" x14ac:dyDescent="0.25">
      <c r="A142" s="99">
        <v>3</v>
      </c>
      <c r="B142" s="100"/>
      <c r="C142" s="101" t="s">
        <v>150</v>
      </c>
      <c r="D142" s="102"/>
      <c r="E142" s="102"/>
      <c r="F142" s="102"/>
      <c r="G142" s="110"/>
    </row>
    <row r="143" spans="1:7" ht="15.75" x14ac:dyDescent="0.25">
      <c r="A143" s="61" t="s">
        <v>455</v>
      </c>
      <c r="B143" s="35"/>
      <c r="C143" s="17" t="s">
        <v>159</v>
      </c>
      <c r="D143" s="11"/>
      <c r="E143" s="10"/>
      <c r="F143" s="42"/>
      <c r="G143" s="111"/>
    </row>
    <row r="144" spans="1:7" x14ac:dyDescent="0.25">
      <c r="A144" s="52" t="s">
        <v>723</v>
      </c>
      <c r="B144" s="36" t="s">
        <v>753</v>
      </c>
      <c r="C144" s="51" t="s">
        <v>39</v>
      </c>
      <c r="D144" s="11" t="s">
        <v>7</v>
      </c>
      <c r="E144" s="10">
        <v>1.07</v>
      </c>
      <c r="F144" s="42">
        <v>667.24</v>
      </c>
      <c r="G144" s="111">
        <f t="shared" si="3"/>
        <v>713.94680000000005</v>
      </c>
    </row>
    <row r="145" spans="1:7" ht="18" customHeight="1" x14ac:dyDescent="0.25">
      <c r="A145" s="61" t="s">
        <v>456</v>
      </c>
      <c r="B145" s="34"/>
      <c r="C145" s="17" t="s">
        <v>155</v>
      </c>
      <c r="D145" s="75"/>
      <c r="E145" s="122"/>
      <c r="F145" s="41"/>
      <c r="G145" s="111"/>
    </row>
    <row r="146" spans="1:7" ht="18" customHeight="1" x14ac:dyDescent="0.25">
      <c r="A146" s="52" t="s">
        <v>724</v>
      </c>
      <c r="B146" s="35" t="s">
        <v>754</v>
      </c>
      <c r="C146" s="51" t="s">
        <v>312</v>
      </c>
      <c r="D146" s="11" t="s">
        <v>4</v>
      </c>
      <c r="E146" s="10">
        <v>280.67</v>
      </c>
      <c r="F146" s="42">
        <v>18.98</v>
      </c>
      <c r="G146" s="111">
        <f t="shared" si="3"/>
        <v>5327.1166000000003</v>
      </c>
    </row>
    <row r="147" spans="1:7" ht="18" customHeight="1" x14ac:dyDescent="0.25">
      <c r="A147" s="52" t="s">
        <v>725</v>
      </c>
      <c r="B147" s="35" t="s">
        <v>756</v>
      </c>
      <c r="C147" s="51" t="s">
        <v>21</v>
      </c>
      <c r="D147" s="11" t="s">
        <v>7</v>
      </c>
      <c r="E147" s="10">
        <v>72.612203999999991</v>
      </c>
      <c r="F147" s="42">
        <v>45.19</v>
      </c>
      <c r="G147" s="111">
        <f t="shared" si="3"/>
        <v>3281.3454987599994</v>
      </c>
    </row>
    <row r="148" spans="1:7" ht="18" customHeight="1" x14ac:dyDescent="0.25">
      <c r="A148" s="52" t="s">
        <v>726</v>
      </c>
      <c r="B148" s="35" t="s">
        <v>755</v>
      </c>
      <c r="C148" s="51" t="s">
        <v>24</v>
      </c>
      <c r="D148" s="11" t="s">
        <v>7</v>
      </c>
      <c r="E148" s="10">
        <v>47.596317999999975</v>
      </c>
      <c r="F148" s="42">
        <v>48.66</v>
      </c>
      <c r="G148" s="111">
        <f t="shared" si="3"/>
        <v>2316.0368338799985</v>
      </c>
    </row>
    <row r="149" spans="1:7" ht="44.25" customHeight="1" x14ac:dyDescent="0.25">
      <c r="A149" s="52" t="s">
        <v>727</v>
      </c>
      <c r="B149" s="35" t="s">
        <v>757</v>
      </c>
      <c r="C149" s="51" t="s">
        <v>167</v>
      </c>
      <c r="D149" s="11" t="s">
        <v>4</v>
      </c>
      <c r="E149" s="10">
        <v>181.16</v>
      </c>
      <c r="F149" s="42">
        <v>109.05</v>
      </c>
      <c r="G149" s="111">
        <f t="shared" si="3"/>
        <v>19755.498</v>
      </c>
    </row>
    <row r="150" spans="1:7" ht="36.75" customHeight="1" x14ac:dyDescent="0.25">
      <c r="A150" s="52" t="s">
        <v>728</v>
      </c>
      <c r="B150" s="35" t="s">
        <v>858</v>
      </c>
      <c r="C150" s="51" t="s">
        <v>75</v>
      </c>
      <c r="D150" s="11" t="s">
        <v>7</v>
      </c>
      <c r="E150" s="10">
        <v>1.86</v>
      </c>
      <c r="F150" s="42">
        <v>482.88</v>
      </c>
      <c r="G150" s="111">
        <f t="shared" si="3"/>
        <v>898.15680000000009</v>
      </c>
    </row>
    <row r="151" spans="1:7" ht="36.75" customHeight="1" x14ac:dyDescent="0.25">
      <c r="A151" s="52" t="s">
        <v>729</v>
      </c>
      <c r="B151" s="35" t="s">
        <v>758</v>
      </c>
      <c r="C151" s="51" t="s">
        <v>319</v>
      </c>
      <c r="D151" s="11" t="s">
        <v>7</v>
      </c>
      <c r="E151" s="10">
        <v>23.29</v>
      </c>
      <c r="F151" s="42">
        <v>461.89</v>
      </c>
      <c r="G151" s="111">
        <f t="shared" si="3"/>
        <v>10757.418099999999</v>
      </c>
    </row>
    <row r="152" spans="1:7" ht="36.75" customHeight="1" x14ac:dyDescent="0.25">
      <c r="A152" s="52" t="s">
        <v>730</v>
      </c>
      <c r="B152" s="35" t="s">
        <v>592</v>
      </c>
      <c r="C152" s="51" t="s">
        <v>29</v>
      </c>
      <c r="D152" s="11" t="s">
        <v>5</v>
      </c>
      <c r="E152" s="10">
        <v>724.4</v>
      </c>
      <c r="F152" s="42">
        <v>7.07</v>
      </c>
      <c r="G152" s="111">
        <f t="shared" si="3"/>
        <v>5121.5079999999998</v>
      </c>
    </row>
    <row r="153" spans="1:7" ht="36.75" customHeight="1" x14ac:dyDescent="0.25">
      <c r="A153" s="52" t="s">
        <v>731</v>
      </c>
      <c r="B153" s="35" t="s">
        <v>759</v>
      </c>
      <c r="C153" s="51" t="s">
        <v>32</v>
      </c>
      <c r="D153" s="11" t="s">
        <v>5</v>
      </c>
      <c r="E153" s="10">
        <v>324.25</v>
      </c>
      <c r="F153" s="42">
        <v>7.55</v>
      </c>
      <c r="G153" s="111">
        <f t="shared" si="3"/>
        <v>2448.0875000000001</v>
      </c>
    </row>
    <row r="154" spans="1:7" ht="36.75" customHeight="1" x14ac:dyDescent="0.25">
      <c r="A154" s="52" t="s">
        <v>732</v>
      </c>
      <c r="B154" s="35" t="s">
        <v>760</v>
      </c>
      <c r="C154" s="51" t="s">
        <v>33</v>
      </c>
      <c r="D154" s="11" t="s">
        <v>5</v>
      </c>
      <c r="E154" s="10">
        <v>43.3</v>
      </c>
      <c r="F154" s="42">
        <v>7.15</v>
      </c>
      <c r="G154" s="111">
        <f t="shared" si="3"/>
        <v>309.59499999999997</v>
      </c>
    </row>
    <row r="155" spans="1:7" ht="15.75" x14ac:dyDescent="0.25">
      <c r="A155" s="61" t="s">
        <v>459</v>
      </c>
      <c r="B155" s="36"/>
      <c r="C155" s="65" t="s">
        <v>313</v>
      </c>
      <c r="D155" s="11"/>
      <c r="E155" s="10"/>
      <c r="F155" s="42"/>
      <c r="G155" s="111"/>
    </row>
    <row r="156" spans="1:7" ht="36.75" customHeight="1" x14ac:dyDescent="0.25">
      <c r="A156" s="52" t="s">
        <v>733</v>
      </c>
      <c r="B156" s="35" t="s">
        <v>761</v>
      </c>
      <c r="C156" s="51" t="s">
        <v>35</v>
      </c>
      <c r="D156" s="11" t="s">
        <v>4</v>
      </c>
      <c r="E156" s="10">
        <v>216.67</v>
      </c>
      <c r="F156" s="42">
        <v>41.4</v>
      </c>
      <c r="G156" s="111">
        <f t="shared" si="3"/>
        <v>8970.137999999999</v>
      </c>
    </row>
    <row r="157" spans="1:7" ht="18" customHeight="1" x14ac:dyDescent="0.25">
      <c r="A157" s="61" t="s">
        <v>718</v>
      </c>
      <c r="B157" s="34"/>
      <c r="C157" s="17" t="s">
        <v>156</v>
      </c>
      <c r="D157" s="75"/>
      <c r="E157" s="122"/>
      <c r="F157" s="41"/>
      <c r="G157" s="111"/>
    </row>
    <row r="158" spans="1:7" ht="45" x14ac:dyDescent="0.25">
      <c r="A158" s="52" t="s">
        <v>734</v>
      </c>
      <c r="B158" s="66" t="s">
        <v>912</v>
      </c>
      <c r="C158" s="67" t="s">
        <v>213</v>
      </c>
      <c r="D158" s="68" t="s">
        <v>5</v>
      </c>
      <c r="E158" s="127">
        <v>6428.22</v>
      </c>
      <c r="F158" s="42">
        <v>17.89</v>
      </c>
      <c r="G158" s="111">
        <f t="shared" si="3"/>
        <v>115000.8558</v>
      </c>
    </row>
    <row r="159" spans="1:7" ht="30" x14ac:dyDescent="0.25">
      <c r="A159" s="52" t="s">
        <v>735</v>
      </c>
      <c r="B159" s="66" t="s">
        <v>762</v>
      </c>
      <c r="C159" s="67" t="s">
        <v>222</v>
      </c>
      <c r="D159" s="68" t="s">
        <v>4</v>
      </c>
      <c r="E159" s="127">
        <v>276.44</v>
      </c>
      <c r="F159" s="42">
        <v>28.22</v>
      </c>
      <c r="G159" s="111">
        <f t="shared" si="3"/>
        <v>7801.1367999999993</v>
      </c>
    </row>
    <row r="160" spans="1:7" ht="18" customHeight="1" x14ac:dyDescent="0.25">
      <c r="A160" s="52" t="s">
        <v>736</v>
      </c>
      <c r="B160" s="66" t="s">
        <v>913</v>
      </c>
      <c r="C160" s="67" t="s">
        <v>248</v>
      </c>
      <c r="D160" s="68" t="s">
        <v>5</v>
      </c>
      <c r="E160" s="127">
        <v>6428.22</v>
      </c>
      <c r="F160" s="42">
        <v>1.8282295259310652</v>
      </c>
      <c r="G160" s="111">
        <f t="shared" si="3"/>
        <v>11752.261603180592</v>
      </c>
    </row>
    <row r="161" spans="1:7" ht="18" customHeight="1" x14ac:dyDescent="0.25">
      <c r="A161" s="61" t="s">
        <v>719</v>
      </c>
      <c r="B161" s="34"/>
      <c r="C161" s="17" t="s">
        <v>157</v>
      </c>
      <c r="D161" s="75"/>
      <c r="E161" s="122"/>
      <c r="F161" s="41"/>
      <c r="G161" s="111"/>
    </row>
    <row r="162" spans="1:7" ht="45" x14ac:dyDescent="0.25">
      <c r="A162" s="52" t="s">
        <v>737</v>
      </c>
      <c r="B162" s="37" t="s">
        <v>763</v>
      </c>
      <c r="C162" s="38" t="s">
        <v>173</v>
      </c>
      <c r="D162" s="29" t="s">
        <v>4</v>
      </c>
      <c r="E162" s="128">
        <f>274.43</f>
        <v>274.43</v>
      </c>
      <c r="F162" s="43">
        <v>143.01</v>
      </c>
      <c r="G162" s="111">
        <f t="shared" si="3"/>
        <v>39246.234299999996</v>
      </c>
    </row>
    <row r="163" spans="1:7" ht="18" customHeight="1" x14ac:dyDescent="0.25">
      <c r="A163" s="61" t="s">
        <v>720</v>
      </c>
      <c r="B163" s="34"/>
      <c r="C163" s="17" t="s">
        <v>158</v>
      </c>
      <c r="D163" s="75"/>
      <c r="E163" s="122"/>
      <c r="F163" s="41"/>
      <c r="G163" s="111">
        <f t="shared" si="3"/>
        <v>0</v>
      </c>
    </row>
    <row r="164" spans="1:7" ht="18" customHeight="1" x14ac:dyDescent="0.25">
      <c r="A164" s="52" t="s">
        <v>738</v>
      </c>
      <c r="B164" s="37" t="s">
        <v>764</v>
      </c>
      <c r="C164" s="38" t="s">
        <v>174</v>
      </c>
      <c r="D164" s="11" t="s">
        <v>6</v>
      </c>
      <c r="E164" s="11">
        <v>43</v>
      </c>
      <c r="F164" s="42">
        <v>106.08</v>
      </c>
      <c r="G164" s="111">
        <f t="shared" si="3"/>
        <v>4561.4399999999996</v>
      </c>
    </row>
    <row r="165" spans="1:7" ht="18" customHeight="1" x14ac:dyDescent="0.25">
      <c r="A165" s="52" t="s">
        <v>739</v>
      </c>
      <c r="B165" s="37" t="s">
        <v>765</v>
      </c>
      <c r="C165" s="38" t="s">
        <v>176</v>
      </c>
      <c r="D165" s="11" t="s">
        <v>6</v>
      </c>
      <c r="E165" s="11">
        <v>43</v>
      </c>
      <c r="F165" s="42">
        <v>41.78</v>
      </c>
      <c r="G165" s="111">
        <f t="shared" si="3"/>
        <v>1796.54</v>
      </c>
    </row>
    <row r="166" spans="1:7" x14ac:dyDescent="0.25">
      <c r="A166" s="52" t="s">
        <v>740</v>
      </c>
      <c r="B166" s="37" t="s">
        <v>546</v>
      </c>
      <c r="C166" s="38" t="s">
        <v>178</v>
      </c>
      <c r="D166" s="11" t="s">
        <v>6</v>
      </c>
      <c r="E166" s="11">
        <v>28.8</v>
      </c>
      <c r="F166" s="42">
        <v>52.96</v>
      </c>
      <c r="G166" s="111">
        <f t="shared" si="3"/>
        <v>1525.248</v>
      </c>
    </row>
    <row r="167" spans="1:7" ht="45" x14ac:dyDescent="0.25">
      <c r="A167" s="52" t="s">
        <v>741</v>
      </c>
      <c r="B167" s="37" t="s">
        <v>766</v>
      </c>
      <c r="C167" s="38" t="s">
        <v>201</v>
      </c>
      <c r="D167" s="11" t="s">
        <v>8</v>
      </c>
      <c r="E167" s="11">
        <v>4</v>
      </c>
      <c r="F167" s="42">
        <v>621.63</v>
      </c>
      <c r="G167" s="111">
        <f t="shared" si="3"/>
        <v>2486.52</v>
      </c>
    </row>
    <row r="168" spans="1:7" ht="18" customHeight="1" x14ac:dyDescent="0.25">
      <c r="A168" s="61" t="s">
        <v>721</v>
      </c>
      <c r="B168" s="34"/>
      <c r="C168" s="17" t="s">
        <v>166</v>
      </c>
      <c r="D168" s="75"/>
      <c r="E168" s="122"/>
      <c r="F168" s="41"/>
      <c r="G168" s="111">
        <f t="shared" si="3"/>
        <v>0</v>
      </c>
    </row>
    <row r="169" spans="1:7" ht="30" x14ac:dyDescent="0.25">
      <c r="A169" s="52" t="s">
        <v>742</v>
      </c>
      <c r="B169" s="37" t="s">
        <v>665</v>
      </c>
      <c r="C169" s="51" t="s">
        <v>203</v>
      </c>
      <c r="D169" s="11" t="s">
        <v>4</v>
      </c>
      <c r="E169" s="10">
        <v>29.55</v>
      </c>
      <c r="F169" s="42">
        <v>16.739999999999998</v>
      </c>
      <c r="G169" s="111">
        <f>F169*E169</f>
        <v>494.66699999999997</v>
      </c>
    </row>
    <row r="170" spans="1:7" ht="30" x14ac:dyDescent="0.25">
      <c r="A170" s="52" t="s">
        <v>743</v>
      </c>
      <c r="B170" s="37" t="s">
        <v>767</v>
      </c>
      <c r="C170" s="51" t="s">
        <v>205</v>
      </c>
      <c r="D170" s="11" t="s">
        <v>4</v>
      </c>
      <c r="E170" s="10">
        <v>198.43</v>
      </c>
      <c r="F170" s="42">
        <v>21.06</v>
      </c>
      <c r="G170" s="111">
        <f>F170*E170</f>
        <v>4178.9358000000002</v>
      </c>
    </row>
    <row r="171" spans="1:7" ht="20.100000000000001" customHeight="1" x14ac:dyDescent="0.25">
      <c r="A171" s="61" t="s">
        <v>722</v>
      </c>
      <c r="B171" s="39"/>
      <c r="C171" s="17" t="s">
        <v>515</v>
      </c>
      <c r="D171" s="11"/>
      <c r="E171" s="10"/>
      <c r="F171" s="42"/>
      <c r="G171" s="218"/>
    </row>
    <row r="172" spans="1:7" ht="30" x14ac:dyDescent="0.25">
      <c r="A172" s="219" t="s">
        <v>744</v>
      </c>
      <c r="B172" s="37" t="s">
        <v>768</v>
      </c>
      <c r="C172" s="51" t="s">
        <v>516</v>
      </c>
      <c r="D172" s="11" t="s">
        <v>6</v>
      </c>
      <c r="E172" s="10">
        <v>4</v>
      </c>
      <c r="F172" s="42">
        <v>34.369999999999997</v>
      </c>
      <c r="G172" s="111">
        <f>F172*E172</f>
        <v>137.47999999999999</v>
      </c>
    </row>
    <row r="173" spans="1:7" ht="30" x14ac:dyDescent="0.25">
      <c r="A173" s="219" t="s">
        <v>745</v>
      </c>
      <c r="B173" s="37" t="s">
        <v>769</v>
      </c>
      <c r="C173" s="51" t="s">
        <v>517</v>
      </c>
      <c r="D173" s="11" t="s">
        <v>8</v>
      </c>
      <c r="E173" s="10">
        <v>2</v>
      </c>
      <c r="F173" s="42">
        <v>310.14999999999998</v>
      </c>
      <c r="G173" s="111">
        <f t="shared" ref="G173:G177" si="9">F173*E173</f>
        <v>620.29999999999995</v>
      </c>
    </row>
    <row r="174" spans="1:7" ht="30" x14ac:dyDescent="0.25">
      <c r="A174" s="219" t="s">
        <v>746</v>
      </c>
      <c r="B174" s="37" t="s">
        <v>770</v>
      </c>
      <c r="C174" s="51" t="s">
        <v>518</v>
      </c>
      <c r="D174" s="11" t="s">
        <v>6</v>
      </c>
      <c r="E174" s="10">
        <v>125</v>
      </c>
      <c r="F174" s="42">
        <v>37.96</v>
      </c>
      <c r="G174" s="111">
        <f t="shared" si="9"/>
        <v>4745</v>
      </c>
    </row>
    <row r="175" spans="1:7" ht="30" x14ac:dyDescent="0.25">
      <c r="A175" s="219" t="s">
        <v>747</v>
      </c>
      <c r="B175" s="37" t="s">
        <v>771</v>
      </c>
      <c r="C175" s="51" t="s">
        <v>519</v>
      </c>
      <c r="D175" s="11" t="s">
        <v>8</v>
      </c>
      <c r="E175" s="10">
        <v>2</v>
      </c>
      <c r="F175" s="42">
        <v>27.14</v>
      </c>
      <c r="G175" s="111">
        <f t="shared" si="9"/>
        <v>54.28</v>
      </c>
    </row>
    <row r="176" spans="1:7" ht="30" x14ac:dyDescent="0.25">
      <c r="A176" s="219" t="s">
        <v>748</v>
      </c>
      <c r="B176" s="37" t="s">
        <v>772</v>
      </c>
      <c r="C176" s="51" t="s">
        <v>520</v>
      </c>
      <c r="D176" s="11" t="s">
        <v>8</v>
      </c>
      <c r="E176" s="10">
        <v>4</v>
      </c>
      <c r="F176" s="42">
        <v>15.21</v>
      </c>
      <c r="G176" s="111">
        <f t="shared" si="9"/>
        <v>60.84</v>
      </c>
    </row>
    <row r="177" spans="1:7" ht="45" x14ac:dyDescent="0.25">
      <c r="A177" s="219" t="s">
        <v>749</v>
      </c>
      <c r="B177" s="37" t="s">
        <v>773</v>
      </c>
      <c r="C177" s="51" t="s">
        <v>521</v>
      </c>
      <c r="D177" s="11" t="s">
        <v>8</v>
      </c>
      <c r="E177" s="10">
        <v>2</v>
      </c>
      <c r="F177" s="42">
        <v>47.6</v>
      </c>
      <c r="G177" s="111">
        <f t="shared" si="9"/>
        <v>95.2</v>
      </c>
    </row>
    <row r="178" spans="1:7" ht="20.100000000000001" customHeight="1" x14ac:dyDescent="0.25">
      <c r="A178" s="61"/>
      <c r="B178" s="39"/>
      <c r="C178" s="51"/>
      <c r="D178" s="11"/>
      <c r="E178" s="10"/>
      <c r="F178" s="82" t="s">
        <v>345</v>
      </c>
      <c r="G178" s="112">
        <f>SUM(G143:G177)</f>
        <v>254455.78643582057</v>
      </c>
    </row>
    <row r="179" spans="1:7" ht="18" customHeight="1" x14ac:dyDescent="0.25">
      <c r="A179" s="99">
        <v>4</v>
      </c>
      <c r="B179" s="100"/>
      <c r="C179" s="101" t="s">
        <v>955</v>
      </c>
      <c r="D179" s="102"/>
      <c r="E179" s="102"/>
      <c r="F179" s="102"/>
      <c r="G179" s="110"/>
    </row>
    <row r="180" spans="1:7" ht="18" customHeight="1" x14ac:dyDescent="0.25">
      <c r="A180" s="61" t="s">
        <v>774</v>
      </c>
      <c r="B180" s="34"/>
      <c r="C180" s="17" t="s">
        <v>159</v>
      </c>
      <c r="D180" s="75"/>
      <c r="E180" s="122"/>
      <c r="F180" s="41"/>
      <c r="G180" s="111"/>
    </row>
    <row r="181" spans="1:7" ht="18" customHeight="1" x14ac:dyDescent="0.25">
      <c r="A181" s="52" t="s">
        <v>581</v>
      </c>
      <c r="B181" s="18" t="s">
        <v>849</v>
      </c>
      <c r="C181" s="15" t="s">
        <v>183</v>
      </c>
      <c r="D181" s="6" t="s">
        <v>8</v>
      </c>
      <c r="E181" s="11">
        <v>16</v>
      </c>
      <c r="F181" s="45">
        <v>31.59</v>
      </c>
      <c r="G181" s="111">
        <f t="shared" si="3"/>
        <v>505.44</v>
      </c>
    </row>
    <row r="182" spans="1:7" ht="18" customHeight="1" x14ac:dyDescent="0.25">
      <c r="A182" s="52" t="s">
        <v>791</v>
      </c>
      <c r="B182" s="18" t="s">
        <v>587</v>
      </c>
      <c r="C182" s="15" t="s">
        <v>186</v>
      </c>
      <c r="D182" s="6" t="s">
        <v>8</v>
      </c>
      <c r="E182" s="11">
        <v>16</v>
      </c>
      <c r="F182" s="45">
        <v>8.7200000000000006</v>
      </c>
      <c r="G182" s="111">
        <f t="shared" si="3"/>
        <v>139.52000000000001</v>
      </c>
    </row>
    <row r="183" spans="1:7" ht="30" x14ac:dyDescent="0.25">
      <c r="A183" s="52" t="s">
        <v>792</v>
      </c>
      <c r="B183" s="18" t="s">
        <v>850</v>
      </c>
      <c r="C183" s="15" t="s">
        <v>37</v>
      </c>
      <c r="D183" s="6" t="s">
        <v>4</v>
      </c>
      <c r="E183" s="11">
        <v>460.4</v>
      </c>
      <c r="F183" s="45">
        <v>9.48</v>
      </c>
      <c r="G183" s="111">
        <f t="shared" si="3"/>
        <v>4364.5919999999996</v>
      </c>
    </row>
    <row r="184" spans="1:7" x14ac:dyDescent="0.25">
      <c r="A184" s="52" t="s">
        <v>793</v>
      </c>
      <c r="B184" s="27" t="s">
        <v>851</v>
      </c>
      <c r="C184" s="15" t="s">
        <v>218</v>
      </c>
      <c r="D184" s="6" t="s">
        <v>6</v>
      </c>
      <c r="E184" s="11">
        <v>162.46</v>
      </c>
      <c r="F184" s="45">
        <v>7.89</v>
      </c>
      <c r="G184" s="111">
        <f t="shared" si="3"/>
        <v>1281.8094000000001</v>
      </c>
    </row>
    <row r="185" spans="1:7" x14ac:dyDescent="0.25">
      <c r="A185" s="52" t="s">
        <v>794</v>
      </c>
      <c r="B185" s="27" t="s">
        <v>753</v>
      </c>
      <c r="C185" s="15" t="s">
        <v>39</v>
      </c>
      <c r="D185" s="6" t="s">
        <v>7</v>
      </c>
      <c r="E185" s="11">
        <v>12.48</v>
      </c>
      <c r="F185" s="45">
        <v>667.24</v>
      </c>
      <c r="G185" s="111">
        <f t="shared" si="3"/>
        <v>8327.1552000000011</v>
      </c>
    </row>
    <row r="186" spans="1:7" ht="18" customHeight="1" x14ac:dyDescent="0.25">
      <c r="A186" s="52" t="s">
        <v>795</v>
      </c>
      <c r="B186" s="18" t="s">
        <v>852</v>
      </c>
      <c r="C186" s="15" t="s">
        <v>277</v>
      </c>
      <c r="D186" s="6" t="s">
        <v>8</v>
      </c>
      <c r="E186" s="11">
        <v>4</v>
      </c>
      <c r="F186" s="45">
        <v>8.7200000000000006</v>
      </c>
      <c r="G186" s="111">
        <f t="shared" si="3"/>
        <v>34.880000000000003</v>
      </c>
    </row>
    <row r="187" spans="1:7" x14ac:dyDescent="0.25">
      <c r="A187" s="52" t="s">
        <v>796</v>
      </c>
      <c r="B187" s="27" t="s">
        <v>853</v>
      </c>
      <c r="C187" s="15" t="s">
        <v>273</v>
      </c>
      <c r="D187" s="6" t="s">
        <v>8</v>
      </c>
      <c r="E187" s="11">
        <v>18</v>
      </c>
      <c r="F187" s="45">
        <v>41.7</v>
      </c>
      <c r="G187" s="111">
        <f t="shared" si="3"/>
        <v>750.6</v>
      </c>
    </row>
    <row r="188" spans="1:7" x14ac:dyDescent="0.25">
      <c r="A188" s="52" t="s">
        <v>797</v>
      </c>
      <c r="B188" s="27" t="s">
        <v>854</v>
      </c>
      <c r="C188" s="15" t="s">
        <v>271</v>
      </c>
      <c r="D188" s="6" t="s">
        <v>8</v>
      </c>
      <c r="E188" s="11">
        <v>6</v>
      </c>
      <c r="F188" s="45">
        <v>103.71</v>
      </c>
      <c r="G188" s="111">
        <f t="shared" si="3"/>
        <v>622.26</v>
      </c>
    </row>
    <row r="189" spans="1:7" x14ac:dyDescent="0.25">
      <c r="A189" s="52" t="s">
        <v>798</v>
      </c>
      <c r="B189" s="27" t="s">
        <v>409</v>
      </c>
      <c r="C189" s="15" t="s">
        <v>446</v>
      </c>
      <c r="D189" s="6" t="s">
        <v>4</v>
      </c>
      <c r="E189" s="11">
        <v>10.93</v>
      </c>
      <c r="F189" s="45">
        <v>13.9</v>
      </c>
      <c r="G189" s="111">
        <f t="shared" si="3"/>
        <v>151.92699999999999</v>
      </c>
    </row>
    <row r="190" spans="1:7" ht="18" customHeight="1" x14ac:dyDescent="0.25">
      <c r="A190" s="61" t="s">
        <v>775</v>
      </c>
      <c r="B190" s="34"/>
      <c r="C190" s="17" t="s">
        <v>161</v>
      </c>
      <c r="D190" s="75"/>
      <c r="E190" s="122"/>
      <c r="F190" s="41"/>
      <c r="G190" s="111"/>
    </row>
    <row r="191" spans="1:7" ht="18" customHeight="1" x14ac:dyDescent="0.25">
      <c r="A191" s="52" t="s">
        <v>799</v>
      </c>
      <c r="B191" s="35" t="s">
        <v>756</v>
      </c>
      <c r="C191" s="15" t="s">
        <v>21</v>
      </c>
      <c r="D191" s="11" t="s">
        <v>7</v>
      </c>
      <c r="E191" s="10">
        <v>5.48</v>
      </c>
      <c r="F191" s="42">
        <v>45.19</v>
      </c>
      <c r="G191" s="111">
        <f t="shared" ref="G191" si="10">F191*E191</f>
        <v>247.6412</v>
      </c>
    </row>
    <row r="192" spans="1:7" ht="18" customHeight="1" x14ac:dyDescent="0.25">
      <c r="A192" s="52" t="s">
        <v>800</v>
      </c>
      <c r="B192" s="35" t="s">
        <v>855</v>
      </c>
      <c r="C192" s="15" t="s">
        <v>263</v>
      </c>
      <c r="D192" s="11" t="s">
        <v>7</v>
      </c>
      <c r="E192" s="10">
        <v>433.81</v>
      </c>
      <c r="F192" s="42">
        <v>33.44</v>
      </c>
      <c r="G192" s="111">
        <f t="shared" si="3"/>
        <v>14506.606399999999</v>
      </c>
    </row>
    <row r="193" spans="1:7" ht="18" customHeight="1" x14ac:dyDescent="0.25">
      <c r="A193" s="52" t="s">
        <v>801</v>
      </c>
      <c r="B193" s="35" t="s">
        <v>755</v>
      </c>
      <c r="C193" s="15" t="s">
        <v>24</v>
      </c>
      <c r="D193" s="11" t="s">
        <v>7</v>
      </c>
      <c r="E193" s="10">
        <v>85.51</v>
      </c>
      <c r="F193" s="42">
        <v>48.66</v>
      </c>
      <c r="G193" s="111">
        <f t="shared" si="3"/>
        <v>4160.9165999999996</v>
      </c>
    </row>
    <row r="194" spans="1:7" ht="18" customHeight="1" x14ac:dyDescent="0.25">
      <c r="A194" s="61" t="s">
        <v>776</v>
      </c>
      <c r="B194" s="34"/>
      <c r="C194" s="17" t="s">
        <v>512</v>
      </c>
      <c r="D194" s="75"/>
      <c r="E194" s="122"/>
      <c r="F194" s="41"/>
      <c r="G194" s="111"/>
    </row>
    <row r="195" spans="1:7" ht="18" customHeight="1" x14ac:dyDescent="0.25">
      <c r="A195" s="52" t="s">
        <v>802</v>
      </c>
      <c r="B195" s="35" t="s">
        <v>856</v>
      </c>
      <c r="C195" s="51" t="s">
        <v>374</v>
      </c>
      <c r="D195" s="164" t="s">
        <v>6</v>
      </c>
      <c r="E195" s="10">
        <v>113.42</v>
      </c>
      <c r="F195" s="42">
        <v>102.4</v>
      </c>
      <c r="G195" s="111">
        <f t="shared" si="3"/>
        <v>11614.208000000001</v>
      </c>
    </row>
    <row r="196" spans="1:7" ht="45" x14ac:dyDescent="0.25">
      <c r="A196" s="52" t="s">
        <v>803</v>
      </c>
      <c r="B196" s="35" t="s">
        <v>857</v>
      </c>
      <c r="C196" s="51" t="s">
        <v>245</v>
      </c>
      <c r="D196" s="11" t="s">
        <v>6</v>
      </c>
      <c r="E196" s="10">
        <v>32.119999999999997</v>
      </c>
      <c r="F196" s="42">
        <v>102.19</v>
      </c>
      <c r="G196" s="111">
        <f t="shared" si="3"/>
        <v>3282.3427999999994</v>
      </c>
    </row>
    <row r="197" spans="1:7" ht="45" x14ac:dyDescent="0.25">
      <c r="A197" s="52" t="s">
        <v>804</v>
      </c>
      <c r="B197" s="27" t="s">
        <v>212</v>
      </c>
      <c r="C197" s="51" t="s">
        <v>211</v>
      </c>
      <c r="D197" s="11" t="s">
        <v>8</v>
      </c>
      <c r="E197" s="10">
        <v>4</v>
      </c>
      <c r="F197" s="42">
        <v>375.75</v>
      </c>
      <c r="G197" s="111">
        <f t="shared" si="3"/>
        <v>1503</v>
      </c>
    </row>
    <row r="198" spans="1:7" ht="60" x14ac:dyDescent="0.25">
      <c r="A198" s="52" t="s">
        <v>805</v>
      </c>
      <c r="B198" s="27" t="s">
        <v>210</v>
      </c>
      <c r="C198" s="51" t="s">
        <v>375</v>
      </c>
      <c r="D198" s="11" t="s">
        <v>8</v>
      </c>
      <c r="E198" s="10">
        <v>11</v>
      </c>
      <c r="F198" s="42">
        <v>854.72</v>
      </c>
      <c r="G198" s="111">
        <f t="shared" si="3"/>
        <v>9401.92</v>
      </c>
    </row>
    <row r="199" spans="1:7" ht="60" x14ac:dyDescent="0.25">
      <c r="A199" s="52" t="s">
        <v>806</v>
      </c>
      <c r="B199" s="27" t="s">
        <v>256</v>
      </c>
      <c r="C199" s="51" t="s">
        <v>376</v>
      </c>
      <c r="D199" s="11" t="s">
        <v>8</v>
      </c>
      <c r="E199" s="10">
        <v>2</v>
      </c>
      <c r="F199" s="42">
        <v>1413.4</v>
      </c>
      <c r="G199" s="111">
        <f t="shared" si="3"/>
        <v>2826.8</v>
      </c>
    </row>
    <row r="200" spans="1:7" ht="15.75" x14ac:dyDescent="0.25">
      <c r="A200" s="61" t="s">
        <v>777</v>
      </c>
      <c r="B200" s="49"/>
      <c r="C200" s="65" t="s">
        <v>317</v>
      </c>
      <c r="D200" s="11"/>
      <c r="E200" s="10"/>
      <c r="F200" s="42"/>
      <c r="G200" s="111"/>
    </row>
    <row r="201" spans="1:7" ht="30" x14ac:dyDescent="0.25">
      <c r="A201" s="52" t="s">
        <v>807</v>
      </c>
      <c r="B201" s="35" t="s">
        <v>757</v>
      </c>
      <c r="C201" s="51" t="s">
        <v>167</v>
      </c>
      <c r="D201" s="11" t="s">
        <v>4</v>
      </c>
      <c r="E201" s="10">
        <v>40</v>
      </c>
      <c r="F201" s="42">
        <v>109.05</v>
      </c>
      <c r="G201" s="111">
        <f t="shared" si="3"/>
        <v>4362</v>
      </c>
    </row>
    <row r="202" spans="1:7" ht="30" x14ac:dyDescent="0.25">
      <c r="A202" s="52" t="s">
        <v>808</v>
      </c>
      <c r="B202" s="35" t="s">
        <v>858</v>
      </c>
      <c r="C202" s="51" t="s">
        <v>347</v>
      </c>
      <c r="D202" s="11" t="s">
        <v>7</v>
      </c>
      <c r="E202" s="10">
        <v>0.31</v>
      </c>
      <c r="F202" s="42">
        <v>482.88</v>
      </c>
      <c r="G202" s="111">
        <f t="shared" ref="G202:G267" si="11">F202*E202</f>
        <v>149.69280000000001</v>
      </c>
    </row>
    <row r="203" spans="1:7" ht="30" x14ac:dyDescent="0.25">
      <c r="A203" s="52" t="s">
        <v>809</v>
      </c>
      <c r="B203" s="35" t="s">
        <v>593</v>
      </c>
      <c r="C203" s="51" t="s">
        <v>27</v>
      </c>
      <c r="D203" s="11" t="s">
        <v>7</v>
      </c>
      <c r="E203" s="10">
        <v>5</v>
      </c>
      <c r="F203" s="42">
        <v>447.69</v>
      </c>
      <c r="G203" s="111">
        <f t="shared" si="11"/>
        <v>2238.4499999999998</v>
      </c>
    </row>
    <row r="204" spans="1:7" ht="30" x14ac:dyDescent="0.25">
      <c r="A204" s="52" t="s">
        <v>810</v>
      </c>
      <c r="B204" s="35" t="s">
        <v>592</v>
      </c>
      <c r="C204" s="51" t="s">
        <v>29</v>
      </c>
      <c r="D204" s="11" t="s">
        <v>5</v>
      </c>
      <c r="E204" s="10">
        <v>234.75</v>
      </c>
      <c r="F204" s="42">
        <v>7.07</v>
      </c>
      <c r="G204" s="111">
        <f t="shared" si="11"/>
        <v>1659.6825000000001</v>
      </c>
    </row>
    <row r="205" spans="1:7" ht="30" x14ac:dyDescent="0.25">
      <c r="A205" s="52" t="s">
        <v>811</v>
      </c>
      <c r="B205" s="27" t="s">
        <v>929</v>
      </c>
      <c r="C205" s="51" t="s">
        <v>320</v>
      </c>
      <c r="D205" s="11" t="s">
        <v>8</v>
      </c>
      <c r="E205" s="10">
        <v>25</v>
      </c>
      <c r="F205" s="42">
        <v>117.56</v>
      </c>
      <c r="G205" s="111">
        <f t="shared" si="11"/>
        <v>2939</v>
      </c>
    </row>
    <row r="206" spans="1:7" ht="18" customHeight="1" x14ac:dyDescent="0.25">
      <c r="A206" s="61" t="s">
        <v>778</v>
      </c>
      <c r="B206" s="34"/>
      <c r="C206" s="17" t="s">
        <v>162</v>
      </c>
      <c r="D206" s="75"/>
      <c r="E206" s="122"/>
      <c r="F206" s="41"/>
      <c r="G206" s="111"/>
    </row>
    <row r="207" spans="1:7" ht="45" x14ac:dyDescent="0.25">
      <c r="A207" s="52" t="s">
        <v>812</v>
      </c>
      <c r="B207" s="27" t="s">
        <v>928</v>
      </c>
      <c r="C207" s="15" t="s">
        <v>38</v>
      </c>
      <c r="D207" s="6" t="s">
        <v>4</v>
      </c>
      <c r="E207" s="11">
        <v>460.4</v>
      </c>
      <c r="F207" s="45">
        <v>18.45</v>
      </c>
      <c r="G207" s="111">
        <f>F207*E207</f>
        <v>8494.3799999999992</v>
      </c>
    </row>
    <row r="208" spans="1:7" ht="45" x14ac:dyDescent="0.25">
      <c r="A208" s="52" t="s">
        <v>813</v>
      </c>
      <c r="B208" s="35" t="s">
        <v>859</v>
      </c>
      <c r="C208" s="15" t="s">
        <v>188</v>
      </c>
      <c r="D208" s="11" t="s">
        <v>4</v>
      </c>
      <c r="E208" s="10">
        <v>746.75</v>
      </c>
      <c r="F208" s="42">
        <v>83.79</v>
      </c>
      <c r="G208" s="111">
        <f t="shared" si="11"/>
        <v>62570.182500000003</v>
      </c>
    </row>
    <row r="209" spans="1:7" ht="30" x14ac:dyDescent="0.25">
      <c r="A209" s="52" t="s">
        <v>814</v>
      </c>
      <c r="B209" s="27" t="s">
        <v>860</v>
      </c>
      <c r="C209" s="15" t="s">
        <v>191</v>
      </c>
      <c r="D209" s="6" t="s">
        <v>6</v>
      </c>
      <c r="E209" s="11">
        <v>191</v>
      </c>
      <c r="F209" s="45">
        <v>45.54</v>
      </c>
      <c r="G209" s="111">
        <f t="shared" si="11"/>
        <v>8698.14</v>
      </c>
    </row>
    <row r="210" spans="1:7" ht="18" customHeight="1" x14ac:dyDescent="0.25">
      <c r="A210" s="61" t="s">
        <v>779</v>
      </c>
      <c r="B210" s="34"/>
      <c r="C210" s="17" t="s">
        <v>164</v>
      </c>
      <c r="D210" s="75"/>
      <c r="E210" s="122"/>
      <c r="F210" s="41"/>
      <c r="G210" s="111"/>
    </row>
    <row r="211" spans="1:7" x14ac:dyDescent="0.25">
      <c r="A211" s="52" t="s">
        <v>815</v>
      </c>
      <c r="B211" s="27" t="s">
        <v>252</v>
      </c>
      <c r="C211" s="51" t="s">
        <v>250</v>
      </c>
      <c r="D211" s="11" t="s">
        <v>8</v>
      </c>
      <c r="E211" s="10">
        <v>27</v>
      </c>
      <c r="F211" s="42">
        <v>41.7</v>
      </c>
      <c r="G211" s="111">
        <f t="shared" si="11"/>
        <v>1125.9000000000001</v>
      </c>
    </row>
    <row r="212" spans="1:7" x14ac:dyDescent="0.25">
      <c r="A212" s="52" t="s">
        <v>816</v>
      </c>
      <c r="B212" s="27" t="s">
        <v>253</v>
      </c>
      <c r="C212" s="51" t="s">
        <v>251</v>
      </c>
      <c r="D212" s="11" t="s">
        <v>8</v>
      </c>
      <c r="E212" s="10">
        <v>8</v>
      </c>
      <c r="F212" s="42">
        <v>83.41</v>
      </c>
      <c r="G212" s="111">
        <f t="shared" si="11"/>
        <v>667.28</v>
      </c>
    </row>
    <row r="213" spans="1:7" ht="15.75" x14ac:dyDescent="0.25">
      <c r="A213" s="61" t="s">
        <v>780</v>
      </c>
      <c r="B213" s="27"/>
      <c r="C213" s="17" t="s">
        <v>241</v>
      </c>
      <c r="D213" s="6"/>
      <c r="E213" s="11"/>
      <c r="F213" s="45"/>
      <c r="G213" s="111"/>
    </row>
    <row r="214" spans="1:7" ht="30" x14ac:dyDescent="0.25">
      <c r="A214" s="52" t="s">
        <v>817</v>
      </c>
      <c r="B214" s="27" t="s">
        <v>861</v>
      </c>
      <c r="C214" s="15" t="s">
        <v>240</v>
      </c>
      <c r="D214" s="6" t="s">
        <v>4</v>
      </c>
      <c r="E214" s="11">
        <v>60.57</v>
      </c>
      <c r="F214" s="45">
        <v>43.18</v>
      </c>
      <c r="G214" s="111">
        <f t="shared" si="11"/>
        <v>2615.4126000000001</v>
      </c>
    </row>
    <row r="215" spans="1:7" ht="45" x14ac:dyDescent="0.25">
      <c r="A215" s="52" t="s">
        <v>818</v>
      </c>
      <c r="B215" s="27" t="s">
        <v>969</v>
      </c>
      <c r="C215" s="15" t="s">
        <v>968</v>
      </c>
      <c r="D215" s="6" t="s">
        <v>4</v>
      </c>
      <c r="E215" s="11">
        <v>60.57</v>
      </c>
      <c r="F215" s="45">
        <v>108.44</v>
      </c>
      <c r="G215" s="111">
        <f t="shared" si="11"/>
        <v>6568.2107999999998</v>
      </c>
    </row>
    <row r="216" spans="1:7" ht="15.75" x14ac:dyDescent="0.25">
      <c r="A216" s="61" t="s">
        <v>781</v>
      </c>
      <c r="B216" s="27"/>
      <c r="C216" s="17" t="s">
        <v>287</v>
      </c>
      <c r="D216" s="6"/>
      <c r="E216" s="11"/>
      <c r="F216" s="45"/>
      <c r="G216" s="111"/>
    </row>
    <row r="217" spans="1:7" x14ac:dyDescent="0.25">
      <c r="A217" s="52" t="s">
        <v>819</v>
      </c>
      <c r="B217" s="27" t="s">
        <v>862</v>
      </c>
      <c r="C217" s="15" t="s">
        <v>305</v>
      </c>
      <c r="D217" s="6" t="s">
        <v>4</v>
      </c>
      <c r="E217" s="129">
        <v>9.7200000000000006</v>
      </c>
      <c r="F217" s="45">
        <v>21.9</v>
      </c>
      <c r="G217" s="111">
        <f t="shared" si="11"/>
        <v>212.86799999999999</v>
      </c>
    </row>
    <row r="218" spans="1:7" x14ac:dyDescent="0.25">
      <c r="A218" s="52" t="s">
        <v>821</v>
      </c>
      <c r="B218" s="27" t="s">
        <v>863</v>
      </c>
      <c r="C218" s="15" t="s">
        <v>307</v>
      </c>
      <c r="D218" s="6" t="s">
        <v>4</v>
      </c>
      <c r="E218" s="129">
        <v>9.7200000000000006</v>
      </c>
      <c r="F218" s="45">
        <v>49.17</v>
      </c>
      <c r="G218" s="111">
        <f t="shared" si="11"/>
        <v>477.93240000000003</v>
      </c>
    </row>
    <row r="219" spans="1:7" ht="30" x14ac:dyDescent="0.25">
      <c r="A219" s="52" t="s">
        <v>822</v>
      </c>
      <c r="B219" s="27" t="s">
        <v>626</v>
      </c>
      <c r="C219" s="15" t="s">
        <v>310</v>
      </c>
      <c r="D219" s="6" t="s">
        <v>4</v>
      </c>
      <c r="E219" s="129">
        <v>9.7200000000000006</v>
      </c>
      <c r="F219" s="45">
        <v>18.93</v>
      </c>
      <c r="G219" s="111">
        <f t="shared" si="11"/>
        <v>183.99960000000002</v>
      </c>
    </row>
    <row r="220" spans="1:7" ht="36" customHeight="1" x14ac:dyDescent="0.25">
      <c r="A220" s="52" t="s">
        <v>823</v>
      </c>
      <c r="B220" s="27" t="s">
        <v>864</v>
      </c>
      <c r="C220" s="15" t="s">
        <v>309</v>
      </c>
      <c r="D220" s="6" t="s">
        <v>4</v>
      </c>
      <c r="E220" s="129">
        <v>2.16</v>
      </c>
      <c r="F220" s="45">
        <v>65.25</v>
      </c>
      <c r="G220" s="111">
        <f t="shared" si="11"/>
        <v>140.94</v>
      </c>
    </row>
    <row r="221" spans="1:7" ht="30" x14ac:dyDescent="0.25">
      <c r="A221" s="52" t="s">
        <v>824</v>
      </c>
      <c r="B221" s="27" t="s">
        <v>351</v>
      </c>
      <c r="C221" s="15" t="s">
        <v>354</v>
      </c>
      <c r="D221" s="6" t="s">
        <v>4</v>
      </c>
      <c r="E221" s="11">
        <v>20</v>
      </c>
      <c r="F221" s="45">
        <v>77.540000000000006</v>
      </c>
      <c r="G221" s="111">
        <f t="shared" si="11"/>
        <v>1550.8000000000002</v>
      </c>
    </row>
    <row r="222" spans="1:7" ht="18" customHeight="1" x14ac:dyDescent="0.25">
      <c r="A222" s="61" t="s">
        <v>782</v>
      </c>
      <c r="B222" s="34"/>
      <c r="C222" s="17" t="s">
        <v>184</v>
      </c>
      <c r="D222" s="75"/>
      <c r="E222" s="122"/>
      <c r="F222" s="41"/>
      <c r="G222" s="111"/>
    </row>
    <row r="223" spans="1:7" ht="30" x14ac:dyDescent="0.25">
      <c r="A223" s="52" t="s">
        <v>820</v>
      </c>
      <c r="B223" s="27" t="s">
        <v>927</v>
      </c>
      <c r="C223" s="15" t="s">
        <v>181</v>
      </c>
      <c r="D223" s="11" t="s">
        <v>6</v>
      </c>
      <c r="E223" s="10">
        <v>475</v>
      </c>
      <c r="F223" s="42">
        <v>43.65</v>
      </c>
      <c r="G223" s="111">
        <f t="shared" si="11"/>
        <v>20733.75</v>
      </c>
    </row>
    <row r="224" spans="1:7" ht="30.75" x14ac:dyDescent="0.25">
      <c r="A224" s="52" t="s">
        <v>825</v>
      </c>
      <c r="B224" s="27" t="s">
        <v>236</v>
      </c>
      <c r="C224" s="15" t="s">
        <v>247</v>
      </c>
      <c r="D224" s="11" t="s">
        <v>4</v>
      </c>
      <c r="E224" s="10">
        <v>3.8</v>
      </c>
      <c r="F224" s="42">
        <v>73.67</v>
      </c>
      <c r="G224" s="111">
        <f t="shared" si="11"/>
        <v>279.94599999999997</v>
      </c>
    </row>
    <row r="225" spans="1:7" ht="30" x14ac:dyDescent="0.25">
      <c r="A225" s="52" t="s">
        <v>826</v>
      </c>
      <c r="B225" s="27" t="s">
        <v>235</v>
      </c>
      <c r="C225" s="15" t="s">
        <v>360</v>
      </c>
      <c r="D225" s="11" t="s">
        <v>4</v>
      </c>
      <c r="E225" s="10">
        <v>5.07</v>
      </c>
      <c r="F225" s="42">
        <v>73.67</v>
      </c>
      <c r="G225" s="111">
        <f t="shared" si="11"/>
        <v>373.50690000000003</v>
      </c>
    </row>
    <row r="226" spans="1:7" ht="18" customHeight="1" x14ac:dyDescent="0.25">
      <c r="A226" s="61" t="s">
        <v>783</v>
      </c>
      <c r="B226" s="34"/>
      <c r="C226" s="17" t="s">
        <v>163</v>
      </c>
      <c r="D226" s="75"/>
      <c r="E226" s="122"/>
      <c r="F226" s="41"/>
      <c r="G226" s="111">
        <f t="shared" si="11"/>
        <v>0</v>
      </c>
    </row>
    <row r="227" spans="1:7" ht="30" x14ac:dyDescent="0.25">
      <c r="A227" s="52" t="s">
        <v>629</v>
      </c>
      <c r="B227" s="27" t="s">
        <v>865</v>
      </c>
      <c r="C227" s="15" t="s">
        <v>275</v>
      </c>
      <c r="D227" s="11" t="s">
        <v>4</v>
      </c>
      <c r="E227" s="10">
        <v>357.17</v>
      </c>
      <c r="F227" s="42">
        <v>16.059999999999999</v>
      </c>
      <c r="G227" s="111">
        <f t="shared" si="11"/>
        <v>5736.1502</v>
      </c>
    </row>
    <row r="228" spans="1:7" ht="31.5" customHeight="1" x14ac:dyDescent="0.25">
      <c r="A228" s="52" t="s">
        <v>827</v>
      </c>
      <c r="B228" s="27" t="s">
        <v>336</v>
      </c>
      <c r="C228" s="15" t="s">
        <v>335</v>
      </c>
      <c r="D228" s="11" t="s">
        <v>8</v>
      </c>
      <c r="E228" s="10">
        <v>8</v>
      </c>
      <c r="F228" s="42">
        <v>251.93</v>
      </c>
      <c r="G228" s="111">
        <f t="shared" si="11"/>
        <v>2015.44</v>
      </c>
    </row>
    <row r="229" spans="1:7" ht="26.25" customHeight="1" x14ac:dyDescent="0.25">
      <c r="A229" s="61" t="s">
        <v>784</v>
      </c>
      <c r="B229" s="80"/>
      <c r="C229" s="17" t="s">
        <v>337</v>
      </c>
      <c r="D229" s="81"/>
      <c r="E229" s="10"/>
      <c r="F229" s="42"/>
      <c r="G229" s="111"/>
    </row>
    <row r="230" spans="1:7" ht="45" x14ac:dyDescent="0.25">
      <c r="A230" s="52" t="s">
        <v>828</v>
      </c>
      <c r="B230" s="27" t="s">
        <v>866</v>
      </c>
      <c r="C230" s="15" t="s">
        <v>339</v>
      </c>
      <c r="D230" s="81" t="s">
        <v>4</v>
      </c>
      <c r="E230" s="10">
        <v>82.45</v>
      </c>
      <c r="F230" s="42">
        <v>91.41</v>
      </c>
      <c r="G230" s="111">
        <f t="shared" si="11"/>
        <v>7536.7545</v>
      </c>
    </row>
    <row r="231" spans="1:7" ht="36.75" customHeight="1" x14ac:dyDescent="0.25">
      <c r="A231" s="52" t="s">
        <v>829</v>
      </c>
      <c r="B231" s="35" t="s">
        <v>930</v>
      </c>
      <c r="C231" s="51" t="s">
        <v>29</v>
      </c>
      <c r="D231" s="11" t="s">
        <v>5</v>
      </c>
      <c r="E231" s="10">
        <v>76.8</v>
      </c>
      <c r="F231" s="42">
        <v>7.07</v>
      </c>
      <c r="G231" s="111">
        <f t="shared" si="11"/>
        <v>542.976</v>
      </c>
    </row>
    <row r="232" spans="1:7" ht="36.75" customHeight="1" x14ac:dyDescent="0.25">
      <c r="A232" s="52" t="s">
        <v>830</v>
      </c>
      <c r="B232" s="35" t="s">
        <v>171</v>
      </c>
      <c r="C232" s="51" t="s">
        <v>33</v>
      </c>
      <c r="D232" s="11" t="s">
        <v>5</v>
      </c>
      <c r="E232" s="10">
        <v>23.04</v>
      </c>
      <c r="F232" s="42">
        <v>7.15</v>
      </c>
      <c r="G232" s="111">
        <f t="shared" si="11"/>
        <v>164.73599999999999</v>
      </c>
    </row>
    <row r="233" spans="1:7" ht="36.75" customHeight="1" x14ac:dyDescent="0.25">
      <c r="A233" s="52" t="s">
        <v>831</v>
      </c>
      <c r="B233" s="18" t="s">
        <v>34</v>
      </c>
      <c r="C233" s="15" t="s">
        <v>35</v>
      </c>
      <c r="D233" s="6" t="s">
        <v>4</v>
      </c>
      <c r="E233" s="29">
        <v>82.45</v>
      </c>
      <c r="F233" s="45">
        <v>41.4</v>
      </c>
      <c r="G233" s="111">
        <f t="shared" si="11"/>
        <v>3413.43</v>
      </c>
    </row>
    <row r="234" spans="1:7" ht="36.75" customHeight="1" x14ac:dyDescent="0.25">
      <c r="A234" s="52" t="s">
        <v>832</v>
      </c>
      <c r="B234" s="18" t="s">
        <v>617</v>
      </c>
      <c r="C234" s="15" t="s">
        <v>303</v>
      </c>
      <c r="D234" s="6" t="s">
        <v>4</v>
      </c>
      <c r="E234" s="29">
        <v>82.45</v>
      </c>
      <c r="F234" s="45">
        <v>6.18</v>
      </c>
      <c r="G234" s="111">
        <f t="shared" si="11"/>
        <v>509.541</v>
      </c>
    </row>
    <row r="235" spans="1:7" ht="36.75" customHeight="1" x14ac:dyDescent="0.25">
      <c r="A235" s="52" t="s">
        <v>833</v>
      </c>
      <c r="B235" s="18" t="s">
        <v>618</v>
      </c>
      <c r="C235" s="15" t="s">
        <v>301</v>
      </c>
      <c r="D235" s="6" t="s">
        <v>4</v>
      </c>
      <c r="E235" s="29">
        <v>82.45</v>
      </c>
      <c r="F235" s="45">
        <v>46.71</v>
      </c>
      <c r="G235" s="111">
        <f t="shared" si="11"/>
        <v>3851.2395000000001</v>
      </c>
    </row>
    <row r="236" spans="1:7" ht="36.75" customHeight="1" x14ac:dyDescent="0.25">
      <c r="A236" s="52" t="s">
        <v>834</v>
      </c>
      <c r="B236" s="35" t="s">
        <v>767</v>
      </c>
      <c r="C236" s="51" t="s">
        <v>205</v>
      </c>
      <c r="D236" s="11" t="s">
        <v>4</v>
      </c>
      <c r="E236" s="10">
        <v>82.45</v>
      </c>
      <c r="F236" s="42">
        <v>21.06</v>
      </c>
      <c r="G236" s="111">
        <f t="shared" si="11"/>
        <v>1736.3969999999999</v>
      </c>
    </row>
    <row r="237" spans="1:7" ht="15.75" x14ac:dyDescent="0.25">
      <c r="A237" s="61" t="s">
        <v>785</v>
      </c>
      <c r="B237" s="80"/>
      <c r="C237" s="17" t="s">
        <v>57</v>
      </c>
      <c r="D237" s="81"/>
      <c r="E237" s="10"/>
      <c r="F237" s="42"/>
      <c r="G237" s="192"/>
    </row>
    <row r="238" spans="1:7" ht="15.75" x14ac:dyDescent="0.25">
      <c r="A238" s="61" t="s">
        <v>786</v>
      </c>
      <c r="B238" s="80"/>
      <c r="C238" s="17" t="s">
        <v>460</v>
      </c>
      <c r="D238" s="81"/>
      <c r="E238" s="10"/>
      <c r="F238" s="42"/>
      <c r="G238" s="192"/>
    </row>
    <row r="239" spans="1:7" x14ac:dyDescent="0.25">
      <c r="A239" s="52" t="s">
        <v>835</v>
      </c>
      <c r="B239" s="170" t="s">
        <v>668</v>
      </c>
      <c r="C239" s="171" t="s">
        <v>466</v>
      </c>
      <c r="D239" s="172" t="s">
        <v>6</v>
      </c>
      <c r="E239" s="172">
        <v>2230</v>
      </c>
      <c r="F239" s="173">
        <v>6.15</v>
      </c>
      <c r="G239" s="174">
        <f t="shared" ref="G239:G246" si="12">F239*E239</f>
        <v>13714.5</v>
      </c>
    </row>
    <row r="240" spans="1:7" x14ac:dyDescent="0.25">
      <c r="A240" s="52" t="s">
        <v>836</v>
      </c>
      <c r="B240" s="170" t="s">
        <v>867</v>
      </c>
      <c r="C240" s="171" t="s">
        <v>497</v>
      </c>
      <c r="D240" s="172" t="s">
        <v>6</v>
      </c>
      <c r="E240" s="172">
        <v>320</v>
      </c>
      <c r="F240" s="173">
        <v>10.26</v>
      </c>
      <c r="G240" s="174">
        <f t="shared" si="12"/>
        <v>3283.2</v>
      </c>
    </row>
    <row r="241" spans="1:7" ht="15.75" x14ac:dyDescent="0.25">
      <c r="A241" s="61" t="s">
        <v>787</v>
      </c>
      <c r="B241" s="177"/>
      <c r="C241" s="166" t="s">
        <v>469</v>
      </c>
      <c r="D241" s="172"/>
      <c r="E241" s="172"/>
      <c r="F241" s="173"/>
      <c r="G241" s="174"/>
    </row>
    <row r="242" spans="1:7" x14ac:dyDescent="0.25">
      <c r="A242" s="52" t="s">
        <v>837</v>
      </c>
      <c r="B242" s="170" t="s">
        <v>677</v>
      </c>
      <c r="C242" s="171" t="s">
        <v>470</v>
      </c>
      <c r="D242" s="172" t="s">
        <v>6</v>
      </c>
      <c r="E242" s="172">
        <v>295</v>
      </c>
      <c r="F242" s="173">
        <v>7.47</v>
      </c>
      <c r="G242" s="174">
        <f t="shared" si="12"/>
        <v>2203.65</v>
      </c>
    </row>
    <row r="243" spans="1:7" x14ac:dyDescent="0.25">
      <c r="A243" s="52" t="s">
        <v>838</v>
      </c>
      <c r="B243" s="170" t="s">
        <v>678</v>
      </c>
      <c r="C243" s="171" t="s">
        <v>471</v>
      </c>
      <c r="D243" s="172" t="s">
        <v>6</v>
      </c>
      <c r="E243" s="172">
        <v>95</v>
      </c>
      <c r="F243" s="173">
        <v>9.15</v>
      </c>
      <c r="G243" s="174">
        <f t="shared" si="12"/>
        <v>869.25</v>
      </c>
    </row>
    <row r="244" spans="1:7" ht="30" x14ac:dyDescent="0.25">
      <c r="A244" s="52" t="s">
        <v>839</v>
      </c>
      <c r="B244" s="170" t="s">
        <v>931</v>
      </c>
      <c r="C244" s="171" t="s">
        <v>475</v>
      </c>
      <c r="D244" s="172" t="s">
        <v>6</v>
      </c>
      <c r="E244" s="172">
        <v>70</v>
      </c>
      <c r="F244" s="173">
        <v>26.36</v>
      </c>
      <c r="G244" s="174">
        <f t="shared" si="12"/>
        <v>1845.2</v>
      </c>
    </row>
    <row r="245" spans="1:7" ht="30" x14ac:dyDescent="0.25">
      <c r="A245" s="52" t="s">
        <v>840</v>
      </c>
      <c r="B245" s="170" t="s">
        <v>932</v>
      </c>
      <c r="C245" s="171" t="s">
        <v>474</v>
      </c>
      <c r="D245" s="172" t="s">
        <v>6</v>
      </c>
      <c r="E245" s="172">
        <v>105</v>
      </c>
      <c r="F245" s="173">
        <v>23.43</v>
      </c>
      <c r="G245" s="174">
        <f t="shared" si="12"/>
        <v>2460.15</v>
      </c>
    </row>
    <row r="246" spans="1:7" x14ac:dyDescent="0.25">
      <c r="A246" s="52" t="s">
        <v>841</v>
      </c>
      <c r="B246" s="170" t="s">
        <v>933</v>
      </c>
      <c r="C246" s="171" t="s">
        <v>476</v>
      </c>
      <c r="D246" s="172" t="s">
        <v>8</v>
      </c>
      <c r="E246" s="172">
        <v>5</v>
      </c>
      <c r="F246" s="173">
        <v>19.23</v>
      </c>
      <c r="G246" s="174">
        <f t="shared" si="12"/>
        <v>96.15</v>
      </c>
    </row>
    <row r="247" spans="1:7" ht="15.75" x14ac:dyDescent="0.25">
      <c r="A247" s="61" t="s">
        <v>788</v>
      </c>
      <c r="B247" s="170"/>
      <c r="C247" s="166" t="s">
        <v>483</v>
      </c>
      <c r="D247" s="172"/>
      <c r="E247" s="172"/>
      <c r="F247" s="173"/>
      <c r="G247" s="174"/>
    </row>
    <row r="248" spans="1:7" ht="45" x14ac:dyDescent="0.25">
      <c r="A248" s="52" t="s">
        <v>842</v>
      </c>
      <c r="B248" s="170" t="s">
        <v>934</v>
      </c>
      <c r="C248" s="171" t="s">
        <v>498</v>
      </c>
      <c r="D248" s="172" t="s">
        <v>8</v>
      </c>
      <c r="E248" s="172">
        <v>1</v>
      </c>
      <c r="F248" s="173">
        <v>278.39</v>
      </c>
      <c r="G248" s="174">
        <f t="shared" ref="G248:G256" si="13">F248*E248</f>
        <v>278.39</v>
      </c>
    </row>
    <row r="249" spans="1:7" ht="15.75" x14ac:dyDescent="0.25">
      <c r="A249" s="61" t="s">
        <v>789</v>
      </c>
      <c r="B249" s="170"/>
      <c r="C249" s="166" t="s">
        <v>461</v>
      </c>
      <c r="D249" s="172"/>
      <c r="E249" s="172"/>
      <c r="F249" s="173"/>
      <c r="G249" s="174"/>
    </row>
    <row r="250" spans="1:7" ht="30" x14ac:dyDescent="0.25">
      <c r="A250" s="52" t="s">
        <v>843</v>
      </c>
      <c r="B250" s="170" t="s">
        <v>690</v>
      </c>
      <c r="C250" s="171" t="s">
        <v>478</v>
      </c>
      <c r="D250" s="172" t="s">
        <v>8</v>
      </c>
      <c r="E250" s="172">
        <v>7</v>
      </c>
      <c r="F250" s="173">
        <v>52.39</v>
      </c>
      <c r="G250" s="174">
        <f t="shared" si="13"/>
        <v>366.73</v>
      </c>
    </row>
    <row r="251" spans="1:7" ht="30" x14ac:dyDescent="0.25">
      <c r="A251" s="52" t="s">
        <v>844</v>
      </c>
      <c r="B251" s="170" t="s">
        <v>868</v>
      </c>
      <c r="C251" s="171" t="s">
        <v>499</v>
      </c>
      <c r="D251" s="172" t="s">
        <v>8</v>
      </c>
      <c r="E251" s="172">
        <v>1</v>
      </c>
      <c r="F251" s="173">
        <v>90.35</v>
      </c>
      <c r="G251" s="174">
        <f t="shared" si="13"/>
        <v>90.35</v>
      </c>
    </row>
    <row r="252" spans="1:7" ht="15.75" x14ac:dyDescent="0.25">
      <c r="A252" s="61" t="s">
        <v>790</v>
      </c>
      <c r="B252" s="191"/>
      <c r="C252" s="17" t="s">
        <v>495</v>
      </c>
      <c r="D252" s="167"/>
      <c r="E252" s="167"/>
      <c r="F252" s="168"/>
      <c r="G252" s="169"/>
    </row>
    <row r="253" spans="1:7" ht="30" x14ac:dyDescent="0.25">
      <c r="A253" s="52" t="s">
        <v>846</v>
      </c>
      <c r="B253" s="193" t="s">
        <v>935</v>
      </c>
      <c r="C253" s="194" t="s">
        <v>496</v>
      </c>
      <c r="D253" s="195" t="s">
        <v>8</v>
      </c>
      <c r="E253" s="195">
        <v>12</v>
      </c>
      <c r="F253" s="196">
        <v>134.91</v>
      </c>
      <c r="G253" s="197">
        <f t="shared" si="13"/>
        <v>1618.92</v>
      </c>
    </row>
    <row r="254" spans="1:7" ht="30" x14ac:dyDescent="0.25">
      <c r="A254" s="52" t="s">
        <v>847</v>
      </c>
      <c r="B254" s="198" t="s">
        <v>936</v>
      </c>
      <c r="C254" s="186" t="s">
        <v>500</v>
      </c>
      <c r="D254" s="184" t="s">
        <v>8</v>
      </c>
      <c r="E254" s="184">
        <v>25</v>
      </c>
      <c r="F254" s="185">
        <v>368.31</v>
      </c>
      <c r="G254" s="174">
        <f t="shared" si="13"/>
        <v>9207.75</v>
      </c>
    </row>
    <row r="255" spans="1:7" ht="15.75" x14ac:dyDescent="0.25">
      <c r="A255" s="61" t="s">
        <v>845</v>
      </c>
      <c r="B255" s="170"/>
      <c r="C255" s="199" t="s">
        <v>491</v>
      </c>
      <c r="D255" s="172"/>
      <c r="E255" s="172"/>
      <c r="F255" s="173"/>
      <c r="G255" s="200"/>
    </row>
    <row r="256" spans="1:7" x14ac:dyDescent="0.25">
      <c r="A256" s="52" t="s">
        <v>848</v>
      </c>
      <c r="B256" s="170" t="s">
        <v>869</v>
      </c>
      <c r="C256" s="171" t="s">
        <v>501</v>
      </c>
      <c r="D256" s="172" t="s">
        <v>8</v>
      </c>
      <c r="E256" s="172">
        <v>30</v>
      </c>
      <c r="F256" s="173">
        <v>109.16</v>
      </c>
      <c r="G256" s="174">
        <f t="shared" si="13"/>
        <v>3274.7999999999997</v>
      </c>
    </row>
    <row r="257" spans="1:7" ht="20.100000000000001" customHeight="1" x14ac:dyDescent="0.25">
      <c r="A257" s="61"/>
      <c r="B257" s="83"/>
      <c r="C257" s="84"/>
      <c r="D257" s="81"/>
      <c r="E257" s="10"/>
      <c r="F257" s="82" t="s">
        <v>345</v>
      </c>
      <c r="G257" s="112">
        <f>SUM(G180:G256)</f>
        <v>254579.39689999999</v>
      </c>
    </row>
    <row r="258" spans="1:7" ht="18" x14ac:dyDescent="0.25">
      <c r="A258" s="99">
        <v>5</v>
      </c>
      <c r="B258" s="100"/>
      <c r="C258" s="101" t="s">
        <v>355</v>
      </c>
      <c r="D258" s="102"/>
      <c r="E258" s="102"/>
      <c r="F258" s="102"/>
      <c r="G258" s="110"/>
    </row>
    <row r="259" spans="1:7" ht="15.75" x14ac:dyDescent="0.25">
      <c r="A259" s="21" t="s">
        <v>91</v>
      </c>
      <c r="B259" s="14"/>
      <c r="C259" s="17" t="s">
        <v>9</v>
      </c>
      <c r="D259" s="6"/>
      <c r="E259" s="11"/>
      <c r="F259" s="44"/>
      <c r="G259" s="111"/>
    </row>
    <row r="260" spans="1:7" x14ac:dyDescent="0.25">
      <c r="A260" s="22" t="s">
        <v>92</v>
      </c>
      <c r="B260" s="35" t="s">
        <v>855</v>
      </c>
      <c r="C260" s="15" t="s">
        <v>263</v>
      </c>
      <c r="D260" s="11" t="s">
        <v>7</v>
      </c>
      <c r="E260" s="10">
        <v>128.57</v>
      </c>
      <c r="F260" s="42">
        <v>33.44</v>
      </c>
      <c r="G260" s="111">
        <f t="shared" ref="G260" si="14">F260*E260</f>
        <v>4299.3807999999999</v>
      </c>
    </row>
    <row r="261" spans="1:7" x14ac:dyDescent="0.25">
      <c r="A261" s="22" t="s">
        <v>93</v>
      </c>
      <c r="B261" s="18" t="s">
        <v>755</v>
      </c>
      <c r="C261" s="15" t="s">
        <v>24</v>
      </c>
      <c r="D261" s="6" t="s">
        <v>7</v>
      </c>
      <c r="E261" s="11">
        <v>44.25</v>
      </c>
      <c r="F261" s="45">
        <v>48.66</v>
      </c>
      <c r="G261" s="111">
        <f t="shared" si="11"/>
        <v>2153.2049999999999</v>
      </c>
    </row>
    <row r="262" spans="1:7" x14ac:dyDescent="0.25">
      <c r="A262" s="22" t="s">
        <v>94</v>
      </c>
      <c r="B262" s="18" t="s">
        <v>753</v>
      </c>
      <c r="C262" s="15" t="s">
        <v>39</v>
      </c>
      <c r="D262" s="6" t="s">
        <v>7</v>
      </c>
      <c r="E262" s="29">
        <v>1</v>
      </c>
      <c r="F262" s="45">
        <v>667.24</v>
      </c>
      <c r="G262" s="111">
        <f t="shared" si="11"/>
        <v>667.24</v>
      </c>
    </row>
    <row r="263" spans="1:7" ht="15.75" x14ac:dyDescent="0.25">
      <c r="A263" s="21" t="s">
        <v>95</v>
      </c>
      <c r="B263" s="18"/>
      <c r="C263" s="17" t="s">
        <v>26</v>
      </c>
      <c r="D263" s="6"/>
      <c r="E263" s="29"/>
      <c r="F263" s="45"/>
      <c r="G263" s="111">
        <f t="shared" si="11"/>
        <v>0</v>
      </c>
    </row>
    <row r="264" spans="1:7" ht="30" x14ac:dyDescent="0.25">
      <c r="A264" s="26" t="s">
        <v>96</v>
      </c>
      <c r="B264" s="20" t="s">
        <v>858</v>
      </c>
      <c r="C264" s="15" t="s">
        <v>75</v>
      </c>
      <c r="D264" s="6" t="s">
        <v>7</v>
      </c>
      <c r="E264" s="29">
        <v>1.47</v>
      </c>
      <c r="F264" s="45">
        <v>482.88</v>
      </c>
      <c r="G264" s="111">
        <f t="shared" si="11"/>
        <v>709.83359999999993</v>
      </c>
    </row>
    <row r="265" spans="1:7" ht="30" x14ac:dyDescent="0.25">
      <c r="A265" s="26" t="s">
        <v>97</v>
      </c>
      <c r="B265" s="20" t="s">
        <v>593</v>
      </c>
      <c r="C265" s="15" t="s">
        <v>27</v>
      </c>
      <c r="D265" s="6" t="s">
        <v>7</v>
      </c>
      <c r="E265" s="29">
        <v>15.62</v>
      </c>
      <c r="F265" s="45">
        <v>447.69</v>
      </c>
      <c r="G265" s="111">
        <f t="shared" si="11"/>
        <v>6992.9177999999993</v>
      </c>
    </row>
    <row r="266" spans="1:7" ht="30" x14ac:dyDescent="0.25">
      <c r="A266" s="26" t="s">
        <v>98</v>
      </c>
      <c r="B266" s="18" t="s">
        <v>592</v>
      </c>
      <c r="C266" s="15" t="s">
        <v>29</v>
      </c>
      <c r="D266" s="6" t="s">
        <v>5</v>
      </c>
      <c r="E266" s="29">
        <v>1693.4544000000003</v>
      </c>
      <c r="F266" s="45">
        <v>7.07</v>
      </c>
      <c r="G266" s="111">
        <f t="shared" si="11"/>
        <v>11972.722608000002</v>
      </c>
    </row>
    <row r="267" spans="1:7" ht="30" x14ac:dyDescent="0.25">
      <c r="A267" s="26" t="s">
        <v>99</v>
      </c>
      <c r="B267" s="18" t="s">
        <v>759</v>
      </c>
      <c r="C267" s="15" t="s">
        <v>32</v>
      </c>
      <c r="D267" s="6" t="s">
        <v>5</v>
      </c>
      <c r="E267" s="29">
        <v>240</v>
      </c>
      <c r="F267" s="45">
        <v>7.55</v>
      </c>
      <c r="G267" s="111">
        <f t="shared" si="11"/>
        <v>1812</v>
      </c>
    </row>
    <row r="268" spans="1:7" ht="30" x14ac:dyDescent="0.25">
      <c r="A268" s="26" t="s">
        <v>100</v>
      </c>
      <c r="B268" s="18" t="s">
        <v>878</v>
      </c>
      <c r="C268" s="15" t="s">
        <v>77</v>
      </c>
      <c r="D268" s="6" t="s">
        <v>4</v>
      </c>
      <c r="E268" s="29">
        <v>140.84</v>
      </c>
      <c r="F268" s="45">
        <v>73.61</v>
      </c>
      <c r="G268" s="111">
        <f t="shared" ref="G268:G311" si="15">F268*E268</f>
        <v>10367.232400000001</v>
      </c>
    </row>
    <row r="269" spans="1:7" x14ac:dyDescent="0.25">
      <c r="A269" s="26" t="s">
        <v>101</v>
      </c>
      <c r="B269" s="20" t="s">
        <v>877</v>
      </c>
      <c r="C269" s="15" t="s">
        <v>35</v>
      </c>
      <c r="D269" s="6" t="s">
        <v>4</v>
      </c>
      <c r="E269" s="29">
        <v>101.6</v>
      </c>
      <c r="F269" s="45">
        <v>41.4</v>
      </c>
      <c r="G269" s="111">
        <f t="shared" si="15"/>
        <v>4206.24</v>
      </c>
    </row>
    <row r="270" spans="1:7" ht="45" x14ac:dyDescent="0.25">
      <c r="A270" s="26" t="s">
        <v>102</v>
      </c>
      <c r="B270" s="20" t="s">
        <v>875</v>
      </c>
      <c r="C270" s="15" t="s">
        <v>46</v>
      </c>
      <c r="D270" s="6" t="s">
        <v>4</v>
      </c>
      <c r="E270" s="29">
        <v>77.319999999999993</v>
      </c>
      <c r="F270" s="45">
        <v>176.77</v>
      </c>
      <c r="G270" s="111">
        <f t="shared" si="15"/>
        <v>13667.856399999999</v>
      </c>
    </row>
    <row r="271" spans="1:7" ht="15.75" x14ac:dyDescent="0.25">
      <c r="A271" s="21" t="s">
        <v>105</v>
      </c>
      <c r="B271" s="18"/>
      <c r="C271" s="17" t="s">
        <v>47</v>
      </c>
      <c r="D271" s="6"/>
      <c r="E271" s="29"/>
      <c r="F271" s="45"/>
      <c r="G271" s="111">
        <f t="shared" ref="G271:G278" si="16">F271*E271</f>
        <v>0</v>
      </c>
    </row>
    <row r="272" spans="1:7" ht="45" x14ac:dyDescent="0.25">
      <c r="A272" s="22" t="s">
        <v>106</v>
      </c>
      <c r="B272" s="18" t="s">
        <v>876</v>
      </c>
      <c r="C272" s="15" t="s">
        <v>49</v>
      </c>
      <c r="D272" s="6" t="s">
        <v>4</v>
      </c>
      <c r="E272" s="29">
        <v>10.24</v>
      </c>
      <c r="F272" s="45">
        <v>65.12</v>
      </c>
      <c r="G272" s="111">
        <f t="shared" si="16"/>
        <v>666.82880000000011</v>
      </c>
    </row>
    <row r="273" spans="1:7" x14ac:dyDescent="0.25">
      <c r="A273" s="22" t="s">
        <v>107</v>
      </c>
      <c r="B273" s="18" t="s">
        <v>937</v>
      </c>
      <c r="C273" s="15" t="s">
        <v>50</v>
      </c>
      <c r="D273" s="6" t="s">
        <v>7</v>
      </c>
      <c r="E273" s="29">
        <v>2.27</v>
      </c>
      <c r="F273" s="45">
        <v>108.74</v>
      </c>
      <c r="G273" s="111">
        <f t="shared" si="16"/>
        <v>246.8398</v>
      </c>
    </row>
    <row r="274" spans="1:7" ht="30" x14ac:dyDescent="0.25">
      <c r="A274" s="22" t="s">
        <v>108</v>
      </c>
      <c r="B274" s="18" t="s">
        <v>870</v>
      </c>
      <c r="C274" s="15" t="s">
        <v>52</v>
      </c>
      <c r="D274" s="6" t="s">
        <v>7</v>
      </c>
      <c r="E274" s="29">
        <v>0.56999999999999995</v>
      </c>
      <c r="F274" s="45">
        <v>532.12</v>
      </c>
      <c r="G274" s="111">
        <f t="shared" si="16"/>
        <v>303.30839999999995</v>
      </c>
    </row>
    <row r="275" spans="1:7" x14ac:dyDescent="0.25">
      <c r="A275" s="22" t="s">
        <v>109</v>
      </c>
      <c r="B275" s="18" t="s">
        <v>877</v>
      </c>
      <c r="C275" s="15" t="s">
        <v>35</v>
      </c>
      <c r="D275" s="6" t="s">
        <v>4</v>
      </c>
      <c r="E275" s="29">
        <v>20</v>
      </c>
      <c r="F275" s="45">
        <v>41.4</v>
      </c>
      <c r="G275" s="111">
        <f t="shared" si="16"/>
        <v>828</v>
      </c>
    </row>
    <row r="276" spans="1:7" ht="30" x14ac:dyDescent="0.25">
      <c r="A276" s="22" t="s">
        <v>110</v>
      </c>
      <c r="B276" s="18" t="s">
        <v>618</v>
      </c>
      <c r="C276" s="15" t="s">
        <v>301</v>
      </c>
      <c r="D276" s="6" t="s">
        <v>4</v>
      </c>
      <c r="E276" s="29">
        <v>20</v>
      </c>
      <c r="F276" s="45">
        <v>46.71</v>
      </c>
      <c r="G276" s="111">
        <f t="shared" si="16"/>
        <v>934.2</v>
      </c>
    </row>
    <row r="277" spans="1:7" ht="30" x14ac:dyDescent="0.25">
      <c r="A277" s="22" t="s">
        <v>111</v>
      </c>
      <c r="B277" s="35" t="s">
        <v>617</v>
      </c>
      <c r="C277" s="51" t="s">
        <v>303</v>
      </c>
      <c r="D277" s="6" t="s">
        <v>4</v>
      </c>
      <c r="E277" s="29">
        <v>20</v>
      </c>
      <c r="F277" s="45">
        <v>6.18</v>
      </c>
      <c r="G277" s="111">
        <f t="shared" si="16"/>
        <v>123.6</v>
      </c>
    </row>
    <row r="278" spans="1:7" x14ac:dyDescent="0.25">
      <c r="A278" s="22" t="s">
        <v>112</v>
      </c>
      <c r="B278" s="18" t="s">
        <v>938</v>
      </c>
      <c r="C278" s="15" t="s">
        <v>78</v>
      </c>
      <c r="D278" s="6" t="s">
        <v>4</v>
      </c>
      <c r="E278" s="29">
        <v>7.98</v>
      </c>
      <c r="F278" s="45">
        <v>46.09</v>
      </c>
      <c r="G278" s="111">
        <f t="shared" si="16"/>
        <v>367.79820000000007</v>
      </c>
    </row>
    <row r="279" spans="1:7" ht="15.75" x14ac:dyDescent="0.25">
      <c r="A279" s="21" t="s">
        <v>113</v>
      </c>
      <c r="B279" s="18"/>
      <c r="C279" s="17" t="s">
        <v>84</v>
      </c>
      <c r="D279" s="6"/>
      <c r="E279" s="29"/>
      <c r="F279" s="45"/>
      <c r="G279" s="111"/>
    </row>
    <row r="280" spans="1:7" ht="30" x14ac:dyDescent="0.25">
      <c r="A280" s="22" t="s">
        <v>114</v>
      </c>
      <c r="B280" s="18" t="s">
        <v>871</v>
      </c>
      <c r="C280" s="15" t="s">
        <v>75</v>
      </c>
      <c r="D280" s="6" t="s">
        <v>7</v>
      </c>
      <c r="E280" s="29">
        <v>0.1</v>
      </c>
      <c r="F280" s="45">
        <v>482.88</v>
      </c>
      <c r="G280" s="111">
        <f t="shared" ref="G280:G291" si="17">F280*E280</f>
        <v>48.288000000000004</v>
      </c>
    </row>
    <row r="281" spans="1:7" ht="30" x14ac:dyDescent="0.25">
      <c r="A281" s="22" t="s">
        <v>115</v>
      </c>
      <c r="B281" s="18" t="s">
        <v>870</v>
      </c>
      <c r="C281" s="28" t="s">
        <v>52</v>
      </c>
      <c r="D281" s="6" t="s">
        <v>7</v>
      </c>
      <c r="E281" s="29">
        <v>0.81</v>
      </c>
      <c r="F281" s="45">
        <v>532.12</v>
      </c>
      <c r="G281" s="111">
        <f t="shared" si="17"/>
        <v>431.01720000000006</v>
      </c>
    </row>
    <row r="282" spans="1:7" ht="30" x14ac:dyDescent="0.25">
      <c r="A282" s="22" t="s">
        <v>116</v>
      </c>
      <c r="B282" s="212" t="s">
        <v>592</v>
      </c>
      <c r="C282" s="23" t="s">
        <v>29</v>
      </c>
      <c r="D282" s="6" t="s">
        <v>5</v>
      </c>
      <c r="E282" s="29">
        <v>46.93</v>
      </c>
      <c r="F282" s="45">
        <v>7.07</v>
      </c>
      <c r="G282" s="111">
        <f t="shared" si="17"/>
        <v>331.79509999999999</v>
      </c>
    </row>
    <row r="283" spans="1:7" ht="30" x14ac:dyDescent="0.25">
      <c r="A283" s="22" t="s">
        <v>117</v>
      </c>
      <c r="B283" s="212" t="s">
        <v>760</v>
      </c>
      <c r="C283" s="23" t="s">
        <v>33</v>
      </c>
      <c r="D283" s="6" t="s">
        <v>5</v>
      </c>
      <c r="E283" s="29">
        <v>9.4499999999999993</v>
      </c>
      <c r="F283" s="45">
        <v>7.15</v>
      </c>
      <c r="G283" s="111">
        <f t="shared" si="17"/>
        <v>67.567499999999995</v>
      </c>
    </row>
    <row r="284" spans="1:7" ht="45" x14ac:dyDescent="0.25">
      <c r="A284" s="22" t="s">
        <v>118</v>
      </c>
      <c r="B284" s="212" t="s">
        <v>872</v>
      </c>
      <c r="C284" s="15" t="s">
        <v>85</v>
      </c>
      <c r="D284" s="6" t="s">
        <v>4</v>
      </c>
      <c r="E284" s="29">
        <v>4.8</v>
      </c>
      <c r="F284" s="45">
        <v>45.55</v>
      </c>
      <c r="G284" s="111">
        <f t="shared" si="17"/>
        <v>218.64</v>
      </c>
    </row>
    <row r="285" spans="1:7" ht="30" x14ac:dyDescent="0.25">
      <c r="A285" s="22" t="s">
        <v>119</v>
      </c>
      <c r="B285" s="35" t="s">
        <v>617</v>
      </c>
      <c r="C285" s="51" t="s">
        <v>303</v>
      </c>
      <c r="D285" s="6" t="s">
        <v>4</v>
      </c>
      <c r="E285" s="29">
        <v>9.6</v>
      </c>
      <c r="F285" s="45">
        <v>6.18</v>
      </c>
      <c r="G285" s="111">
        <f t="shared" si="17"/>
        <v>59.327999999999996</v>
      </c>
    </row>
    <row r="286" spans="1:7" ht="30" x14ac:dyDescent="0.25">
      <c r="A286" s="22" t="s">
        <v>120</v>
      </c>
      <c r="B286" s="18" t="s">
        <v>618</v>
      </c>
      <c r="C286" s="15" t="s">
        <v>301</v>
      </c>
      <c r="D286" s="6" t="s">
        <v>4</v>
      </c>
      <c r="E286" s="29">
        <v>9.6</v>
      </c>
      <c r="F286" s="45">
        <v>46.71</v>
      </c>
      <c r="G286" s="111">
        <f t="shared" si="17"/>
        <v>448.416</v>
      </c>
    </row>
    <row r="287" spans="1:7" ht="30" x14ac:dyDescent="0.25">
      <c r="A287" s="22" t="s">
        <v>948</v>
      </c>
      <c r="B287" s="212" t="s">
        <v>665</v>
      </c>
      <c r="C287" s="15" t="s">
        <v>88</v>
      </c>
      <c r="D287" s="6" t="s">
        <v>4</v>
      </c>
      <c r="E287" s="29">
        <v>9.6</v>
      </c>
      <c r="F287" s="45">
        <v>16.739999999999998</v>
      </c>
      <c r="G287" s="111">
        <f t="shared" si="17"/>
        <v>160.70399999999998</v>
      </c>
    </row>
    <row r="288" spans="1:7" ht="30" x14ac:dyDescent="0.25">
      <c r="A288" s="22" t="s">
        <v>949</v>
      </c>
      <c r="B288" s="212" t="s">
        <v>873</v>
      </c>
      <c r="C288" s="15" t="s">
        <v>89</v>
      </c>
      <c r="D288" s="6" t="s">
        <v>4</v>
      </c>
      <c r="E288" s="29">
        <v>9.6</v>
      </c>
      <c r="F288" s="45">
        <v>17.13</v>
      </c>
      <c r="G288" s="111">
        <f t="shared" si="17"/>
        <v>164.44799999999998</v>
      </c>
    </row>
    <row r="289" spans="1:7" x14ac:dyDescent="0.25">
      <c r="A289" s="22" t="s">
        <v>950</v>
      </c>
      <c r="B289" s="212" t="s">
        <v>874</v>
      </c>
      <c r="C289" s="15" t="s">
        <v>90</v>
      </c>
      <c r="D289" s="6" t="s">
        <v>4</v>
      </c>
      <c r="E289" s="29">
        <v>1.1499999999999999</v>
      </c>
      <c r="F289" s="45">
        <v>503.35</v>
      </c>
      <c r="G289" s="111">
        <f t="shared" si="17"/>
        <v>578.85249999999996</v>
      </c>
    </row>
    <row r="290" spans="1:7" ht="45" x14ac:dyDescent="0.25">
      <c r="A290" s="22" t="s">
        <v>951</v>
      </c>
      <c r="B290" s="212" t="s">
        <v>875</v>
      </c>
      <c r="C290" s="31" t="s">
        <v>12</v>
      </c>
      <c r="D290" s="19" t="s">
        <v>4</v>
      </c>
      <c r="E290" s="29">
        <v>2.78</v>
      </c>
      <c r="F290" s="46">
        <v>176.77</v>
      </c>
      <c r="G290" s="111">
        <f t="shared" si="17"/>
        <v>491.42059999999998</v>
      </c>
    </row>
    <row r="291" spans="1:7" ht="30" x14ac:dyDescent="0.25">
      <c r="A291" s="22" t="s">
        <v>952</v>
      </c>
      <c r="B291" s="212" t="s">
        <v>626</v>
      </c>
      <c r="C291" s="31" t="s">
        <v>144</v>
      </c>
      <c r="D291" s="19" t="s">
        <v>4</v>
      </c>
      <c r="E291" s="29">
        <v>2.78</v>
      </c>
      <c r="F291" s="46">
        <v>18.93</v>
      </c>
      <c r="G291" s="111">
        <f t="shared" si="17"/>
        <v>52.625399999999992</v>
      </c>
    </row>
    <row r="292" spans="1:7" ht="15.75" x14ac:dyDescent="0.25">
      <c r="A292" s="21" t="s">
        <v>121</v>
      </c>
      <c r="B292" s="20"/>
      <c r="C292" s="17" t="s">
        <v>36</v>
      </c>
      <c r="D292" s="6"/>
      <c r="E292" s="29"/>
      <c r="F292" s="45"/>
      <c r="G292" s="111">
        <f t="shared" si="15"/>
        <v>0</v>
      </c>
    </row>
    <row r="293" spans="1:7" x14ac:dyDescent="0.25">
      <c r="A293" s="22" t="s">
        <v>122</v>
      </c>
      <c r="B293" s="18" t="s">
        <v>879</v>
      </c>
      <c r="C293" s="15" t="s">
        <v>278</v>
      </c>
      <c r="D293" s="6" t="s">
        <v>8</v>
      </c>
      <c r="E293" s="29">
        <v>8</v>
      </c>
      <c r="F293" s="45">
        <v>266.58</v>
      </c>
      <c r="G293" s="111">
        <f t="shared" si="15"/>
        <v>2132.64</v>
      </c>
    </row>
    <row r="294" spans="1:7" ht="15" customHeight="1" x14ac:dyDescent="0.25">
      <c r="A294" s="22" t="s">
        <v>953</v>
      </c>
      <c r="B294" s="18" t="s">
        <v>545</v>
      </c>
      <c r="C294" s="15" t="s">
        <v>15</v>
      </c>
      <c r="D294" s="6" t="s">
        <v>6</v>
      </c>
      <c r="E294" s="11">
        <v>50.96</v>
      </c>
      <c r="F294" s="45">
        <v>18.09</v>
      </c>
      <c r="G294" s="111">
        <f t="shared" si="15"/>
        <v>921.8664</v>
      </c>
    </row>
    <row r="295" spans="1:7" ht="15" customHeight="1" x14ac:dyDescent="0.25">
      <c r="A295" s="22" t="s">
        <v>123</v>
      </c>
      <c r="B295" s="18" t="s">
        <v>880</v>
      </c>
      <c r="C295" s="15" t="s">
        <v>13</v>
      </c>
      <c r="D295" s="6" t="s">
        <v>6</v>
      </c>
      <c r="E295" s="130">
        <v>110.41</v>
      </c>
      <c r="F295" s="45">
        <v>25.08</v>
      </c>
      <c r="G295" s="111">
        <f t="shared" si="15"/>
        <v>2769.0827999999997</v>
      </c>
    </row>
    <row r="296" spans="1:7" x14ac:dyDescent="0.25">
      <c r="A296" s="22" t="s">
        <v>124</v>
      </c>
      <c r="B296" s="14" t="s">
        <v>939</v>
      </c>
      <c r="C296" s="15" t="s">
        <v>16</v>
      </c>
      <c r="D296" s="6" t="s">
        <v>6</v>
      </c>
      <c r="E296" s="11">
        <v>37.380000000000003</v>
      </c>
      <c r="F296" s="45">
        <v>93.99</v>
      </c>
      <c r="G296" s="111">
        <f t="shared" si="15"/>
        <v>3513.3462</v>
      </c>
    </row>
    <row r="297" spans="1:7" ht="30" x14ac:dyDescent="0.25">
      <c r="A297" s="22" t="s">
        <v>954</v>
      </c>
      <c r="B297" s="14" t="s">
        <v>940</v>
      </c>
      <c r="C297" s="15" t="s">
        <v>25</v>
      </c>
      <c r="D297" s="6" t="s">
        <v>6</v>
      </c>
      <c r="E297" s="11">
        <v>80.099999999999994</v>
      </c>
      <c r="F297" s="45">
        <v>136.29</v>
      </c>
      <c r="G297" s="111">
        <f t="shared" si="15"/>
        <v>10916.828999999998</v>
      </c>
    </row>
    <row r="298" spans="1:7" ht="15" customHeight="1" x14ac:dyDescent="0.25">
      <c r="A298" s="22" t="s">
        <v>125</v>
      </c>
      <c r="B298" s="18" t="s">
        <v>881</v>
      </c>
      <c r="C298" s="15" t="s">
        <v>18</v>
      </c>
      <c r="D298" s="6" t="s">
        <v>8</v>
      </c>
      <c r="E298" s="11">
        <v>8</v>
      </c>
      <c r="F298" s="45">
        <v>79.77</v>
      </c>
      <c r="G298" s="111">
        <f t="shared" si="15"/>
        <v>638.16</v>
      </c>
    </row>
    <row r="299" spans="1:7" s="2" customFormat="1" x14ac:dyDescent="0.25">
      <c r="A299" s="22" t="s">
        <v>126</v>
      </c>
      <c r="B299" s="18" t="s">
        <v>547</v>
      </c>
      <c r="C299" s="15" t="s">
        <v>19</v>
      </c>
      <c r="D299" s="6" t="s">
        <v>8</v>
      </c>
      <c r="E299" s="11">
        <v>4</v>
      </c>
      <c r="F299" s="45">
        <v>64.73</v>
      </c>
      <c r="G299" s="111">
        <f t="shared" si="15"/>
        <v>258.92</v>
      </c>
    </row>
    <row r="300" spans="1:7" x14ac:dyDescent="0.25">
      <c r="A300" s="22" t="s">
        <v>127</v>
      </c>
      <c r="B300" s="14" t="s">
        <v>941</v>
      </c>
      <c r="C300" s="25" t="s">
        <v>41</v>
      </c>
      <c r="D300" s="6" t="s">
        <v>8</v>
      </c>
      <c r="E300" s="11">
        <v>1</v>
      </c>
      <c r="F300" s="45">
        <v>1393.93</v>
      </c>
      <c r="G300" s="111">
        <f t="shared" si="15"/>
        <v>1393.93</v>
      </c>
    </row>
    <row r="301" spans="1:7" ht="15.75" x14ac:dyDescent="0.25">
      <c r="A301" s="21" t="s">
        <v>130</v>
      </c>
      <c r="B301" s="24"/>
      <c r="C301" s="4" t="s">
        <v>57</v>
      </c>
      <c r="D301" s="6"/>
      <c r="E301" s="11"/>
      <c r="F301" s="47"/>
      <c r="G301" s="111">
        <f t="shared" si="15"/>
        <v>0</v>
      </c>
    </row>
    <row r="302" spans="1:7" ht="30" x14ac:dyDescent="0.25">
      <c r="A302" s="26" t="s">
        <v>131</v>
      </c>
      <c r="B302" s="27" t="s">
        <v>882</v>
      </c>
      <c r="C302" s="15" t="s">
        <v>59</v>
      </c>
      <c r="D302" s="6" t="s">
        <v>6</v>
      </c>
      <c r="E302" s="11">
        <v>5</v>
      </c>
      <c r="F302" s="48">
        <v>10.17</v>
      </c>
      <c r="G302" s="111">
        <f t="shared" si="15"/>
        <v>50.85</v>
      </c>
    </row>
    <row r="303" spans="1:7" ht="45" x14ac:dyDescent="0.25">
      <c r="A303" s="26" t="s">
        <v>132</v>
      </c>
      <c r="B303" s="27" t="s">
        <v>678</v>
      </c>
      <c r="C303" s="28" t="s">
        <v>60</v>
      </c>
      <c r="D303" s="6" t="s">
        <v>6</v>
      </c>
      <c r="E303" s="11">
        <v>30</v>
      </c>
      <c r="F303" s="48">
        <v>9.15</v>
      </c>
      <c r="G303" s="111">
        <f t="shared" si="15"/>
        <v>274.5</v>
      </c>
    </row>
    <row r="304" spans="1:7" x14ac:dyDescent="0.25">
      <c r="A304" s="26" t="s">
        <v>133</v>
      </c>
      <c r="B304" s="27" t="s">
        <v>883</v>
      </c>
      <c r="C304" s="28" t="s">
        <v>62</v>
      </c>
      <c r="D304" s="6" t="s">
        <v>6</v>
      </c>
      <c r="E304" s="11">
        <v>10</v>
      </c>
      <c r="F304" s="48">
        <v>21.56</v>
      </c>
      <c r="G304" s="111">
        <f t="shared" si="15"/>
        <v>215.6</v>
      </c>
    </row>
    <row r="305" spans="1:17" ht="30" x14ac:dyDescent="0.25">
      <c r="A305" s="26" t="s">
        <v>134</v>
      </c>
      <c r="B305" s="27" t="s">
        <v>884</v>
      </c>
      <c r="C305" s="28" t="s">
        <v>64</v>
      </c>
      <c r="D305" s="6" t="s">
        <v>8</v>
      </c>
      <c r="E305" s="11">
        <v>4</v>
      </c>
      <c r="F305" s="48">
        <v>7.67</v>
      </c>
      <c r="G305" s="111">
        <f t="shared" si="15"/>
        <v>30.68</v>
      </c>
    </row>
    <row r="306" spans="1:17" x14ac:dyDescent="0.25">
      <c r="A306" s="26" t="s">
        <v>135</v>
      </c>
      <c r="B306" s="27" t="s">
        <v>885</v>
      </c>
      <c r="C306" s="28" t="s">
        <v>66</v>
      </c>
      <c r="D306" s="6" t="s">
        <v>6</v>
      </c>
      <c r="E306" s="11">
        <v>60</v>
      </c>
      <c r="F306" s="48">
        <v>9.67</v>
      </c>
      <c r="G306" s="111">
        <f t="shared" si="15"/>
        <v>580.20000000000005</v>
      </c>
    </row>
    <row r="307" spans="1:17" ht="45" x14ac:dyDescent="0.25">
      <c r="A307" s="26" t="s">
        <v>136</v>
      </c>
      <c r="B307" s="27" t="s">
        <v>886</v>
      </c>
      <c r="C307" s="15" t="s">
        <v>68</v>
      </c>
      <c r="D307" s="6" t="s">
        <v>6</v>
      </c>
      <c r="E307" s="11">
        <v>5</v>
      </c>
      <c r="F307" s="47">
        <v>43.51</v>
      </c>
      <c r="G307" s="111">
        <f t="shared" si="15"/>
        <v>217.54999999999998</v>
      </c>
    </row>
    <row r="308" spans="1:17" ht="21.75" customHeight="1" x14ac:dyDescent="0.25">
      <c r="A308" s="26" t="s">
        <v>137</v>
      </c>
      <c r="B308" s="27" t="s">
        <v>756</v>
      </c>
      <c r="C308" s="15" t="s">
        <v>21</v>
      </c>
      <c r="D308" s="6" t="s">
        <v>7</v>
      </c>
      <c r="E308" s="11">
        <v>15</v>
      </c>
      <c r="F308" s="48">
        <v>45.19</v>
      </c>
      <c r="G308" s="111">
        <f t="shared" si="15"/>
        <v>677.84999999999991</v>
      </c>
    </row>
    <row r="309" spans="1:17" ht="15" customHeight="1" x14ac:dyDescent="0.25">
      <c r="A309" s="26" t="s">
        <v>138</v>
      </c>
      <c r="B309" s="27" t="s">
        <v>887</v>
      </c>
      <c r="C309" s="28" t="s">
        <v>70</v>
      </c>
      <c r="D309" s="6" t="s">
        <v>6</v>
      </c>
      <c r="E309" s="11">
        <v>15</v>
      </c>
      <c r="F309" s="48">
        <v>18.77</v>
      </c>
      <c r="G309" s="111">
        <f t="shared" si="15"/>
        <v>281.55</v>
      </c>
    </row>
    <row r="310" spans="1:17" s="2" customFormat="1" ht="60" x14ac:dyDescent="0.25">
      <c r="A310" s="26" t="s">
        <v>139</v>
      </c>
      <c r="B310" s="27" t="s">
        <v>690</v>
      </c>
      <c r="C310" s="28" t="s">
        <v>72</v>
      </c>
      <c r="D310" s="6" t="s">
        <v>8</v>
      </c>
      <c r="E310" s="11">
        <v>1</v>
      </c>
      <c r="F310" s="48">
        <v>52.39</v>
      </c>
      <c r="G310" s="111">
        <f t="shared" si="15"/>
        <v>52.39</v>
      </c>
      <c r="O310" s="1"/>
      <c r="P310" s="1"/>
      <c r="Q310" s="1"/>
    </row>
    <row r="311" spans="1:17" s="2" customFormat="1" ht="45" x14ac:dyDescent="0.25">
      <c r="A311" s="26" t="s">
        <v>140</v>
      </c>
      <c r="B311" s="13" t="s">
        <v>942</v>
      </c>
      <c r="C311" s="28" t="s">
        <v>73</v>
      </c>
      <c r="D311" s="6" t="s">
        <v>8</v>
      </c>
      <c r="E311" s="11">
        <v>1</v>
      </c>
      <c r="F311" s="47">
        <v>1509.31</v>
      </c>
      <c r="G311" s="111">
        <f t="shared" si="15"/>
        <v>1509.31</v>
      </c>
      <c r="O311" s="1"/>
      <c r="P311" s="1"/>
      <c r="Q311" s="1"/>
    </row>
    <row r="312" spans="1:17" s="2" customFormat="1" ht="25.5" customHeight="1" x14ac:dyDescent="0.25">
      <c r="A312" s="26"/>
      <c r="B312" s="13"/>
      <c r="C312" s="28"/>
      <c r="D312" s="6"/>
      <c r="E312" s="11"/>
      <c r="F312" s="82" t="s">
        <v>345</v>
      </c>
      <c r="G312" s="112">
        <f>SUM(G259:G311)</f>
        <v>89807.560507999995</v>
      </c>
      <c r="O312" s="1"/>
      <c r="P312" s="1"/>
      <c r="Q312" s="1"/>
    </row>
    <row r="313" spans="1:17" ht="36" x14ac:dyDescent="0.25">
      <c r="A313" s="99">
        <v>6</v>
      </c>
      <c r="B313" s="100"/>
      <c r="C313" s="142" t="s">
        <v>449</v>
      </c>
      <c r="D313" s="102"/>
      <c r="E313" s="102"/>
      <c r="F313" s="102"/>
      <c r="G313" s="110"/>
    </row>
    <row r="314" spans="1:17" ht="15.75" x14ac:dyDescent="0.25">
      <c r="A314" s="61" t="s">
        <v>141</v>
      </c>
      <c r="B314" s="27"/>
      <c r="C314" s="4" t="s">
        <v>377</v>
      </c>
      <c r="D314" s="6"/>
      <c r="E314" s="11"/>
      <c r="F314" s="48"/>
      <c r="G314" s="111"/>
    </row>
    <row r="315" spans="1:17" x14ac:dyDescent="0.25">
      <c r="A315" s="213" t="s">
        <v>582</v>
      </c>
      <c r="B315" s="27" t="s">
        <v>880</v>
      </c>
      <c r="C315" s="28" t="s">
        <v>13</v>
      </c>
      <c r="D315" s="6" t="s">
        <v>6</v>
      </c>
      <c r="E315" s="11">
        <v>369.64400000000001</v>
      </c>
      <c r="F315" s="48">
        <v>25.08</v>
      </c>
      <c r="G315" s="111">
        <f>F315*E315</f>
        <v>9270.6715199999999</v>
      </c>
    </row>
    <row r="316" spans="1:17" x14ac:dyDescent="0.25">
      <c r="A316" s="213" t="s">
        <v>893</v>
      </c>
      <c r="B316" s="27" t="s">
        <v>888</v>
      </c>
      <c r="C316" s="28" t="s">
        <v>382</v>
      </c>
      <c r="D316" s="6" t="s">
        <v>6</v>
      </c>
      <c r="E316" s="11">
        <v>83.6</v>
      </c>
      <c r="F316" s="47">
        <v>31.14</v>
      </c>
      <c r="G316" s="111">
        <f t="shared" ref="G316:G332" si="18">F316*E316</f>
        <v>2603.3040000000001</v>
      </c>
    </row>
    <row r="317" spans="1:17" ht="30" x14ac:dyDescent="0.25">
      <c r="A317" s="213" t="s">
        <v>894</v>
      </c>
      <c r="B317" s="27" t="s">
        <v>889</v>
      </c>
      <c r="C317" s="28" t="s">
        <v>385</v>
      </c>
      <c r="D317" s="6" t="s">
        <v>8</v>
      </c>
      <c r="E317" s="11">
        <v>255.19</v>
      </c>
      <c r="F317" s="48">
        <v>6.62</v>
      </c>
      <c r="G317" s="111">
        <f t="shared" si="18"/>
        <v>1689.3578</v>
      </c>
    </row>
    <row r="318" spans="1:17" x14ac:dyDescent="0.25">
      <c r="A318" s="213" t="s">
        <v>895</v>
      </c>
      <c r="B318" s="27" t="s">
        <v>416</v>
      </c>
      <c r="C318" s="28" t="s">
        <v>387</v>
      </c>
      <c r="D318" s="6" t="s">
        <v>8</v>
      </c>
      <c r="E318" s="11">
        <v>1</v>
      </c>
      <c r="F318" s="47">
        <v>295.34967</v>
      </c>
      <c r="G318" s="111">
        <f t="shared" si="18"/>
        <v>295.34967</v>
      </c>
    </row>
    <row r="319" spans="1:17" x14ac:dyDescent="0.25">
      <c r="A319" s="213" t="s">
        <v>896</v>
      </c>
      <c r="B319" s="27" t="s">
        <v>410</v>
      </c>
      <c r="C319" s="28" t="s">
        <v>389</v>
      </c>
      <c r="D319" s="6" t="s">
        <v>8</v>
      </c>
      <c r="E319" s="11">
        <v>4</v>
      </c>
      <c r="F319" s="47">
        <v>811.67163000000005</v>
      </c>
      <c r="G319" s="111">
        <f t="shared" si="18"/>
        <v>3246.6865200000002</v>
      </c>
    </row>
    <row r="320" spans="1:17" ht="32.25" customHeight="1" x14ac:dyDescent="0.25">
      <c r="A320" s="213" t="s">
        <v>897</v>
      </c>
      <c r="B320" s="27" t="s">
        <v>419</v>
      </c>
      <c r="C320" s="15" t="s">
        <v>417</v>
      </c>
      <c r="D320" s="6" t="s">
        <v>8</v>
      </c>
      <c r="E320" s="11">
        <v>59</v>
      </c>
      <c r="F320" s="47">
        <v>28.4</v>
      </c>
      <c r="G320" s="111">
        <f t="shared" si="18"/>
        <v>1675.6</v>
      </c>
    </row>
    <row r="321" spans="1:17" ht="30" x14ac:dyDescent="0.25">
      <c r="A321" s="213" t="s">
        <v>898</v>
      </c>
      <c r="B321" s="27" t="s">
        <v>641</v>
      </c>
      <c r="C321" s="28" t="s">
        <v>293</v>
      </c>
      <c r="D321" s="6" t="s">
        <v>4</v>
      </c>
      <c r="E321" s="11">
        <v>47.66</v>
      </c>
      <c r="F321" s="48">
        <v>18.739999999999998</v>
      </c>
      <c r="G321" s="111">
        <f t="shared" si="18"/>
        <v>893.14839999999981</v>
      </c>
    </row>
    <row r="322" spans="1:17" ht="15.75" x14ac:dyDescent="0.25">
      <c r="A322" s="61" t="s">
        <v>892</v>
      </c>
      <c r="B322" s="27"/>
      <c r="C322" s="4" t="s">
        <v>391</v>
      </c>
      <c r="D322" s="6"/>
      <c r="E322" s="11"/>
      <c r="F322" s="48"/>
      <c r="G322" s="111"/>
    </row>
    <row r="323" spans="1:17" x14ac:dyDescent="0.25">
      <c r="A323" s="213" t="s">
        <v>899</v>
      </c>
      <c r="B323" s="27" t="s">
        <v>756</v>
      </c>
      <c r="C323" s="28" t="s">
        <v>394</v>
      </c>
      <c r="D323" s="6" t="s">
        <v>7</v>
      </c>
      <c r="E323" s="11">
        <v>1.02</v>
      </c>
      <c r="F323" s="48">
        <v>45.19</v>
      </c>
      <c r="G323" s="111">
        <f t="shared" si="18"/>
        <v>46.093800000000002</v>
      </c>
    </row>
    <row r="324" spans="1:17" ht="30" x14ac:dyDescent="0.25">
      <c r="A324" s="213" t="s">
        <v>900</v>
      </c>
      <c r="B324" s="27" t="s">
        <v>870</v>
      </c>
      <c r="C324" s="28" t="s">
        <v>52</v>
      </c>
      <c r="D324" s="6" t="s">
        <v>7</v>
      </c>
      <c r="E324" s="11">
        <v>1.22</v>
      </c>
      <c r="F324" s="48">
        <v>532.12</v>
      </c>
      <c r="G324" s="111">
        <f t="shared" si="18"/>
        <v>649.18639999999994</v>
      </c>
    </row>
    <row r="325" spans="1:17" ht="30" x14ac:dyDescent="0.25">
      <c r="A325" s="213" t="s">
        <v>901</v>
      </c>
      <c r="B325" s="27" t="s">
        <v>890</v>
      </c>
      <c r="C325" s="28" t="s">
        <v>399</v>
      </c>
      <c r="D325" s="6" t="s">
        <v>4</v>
      </c>
      <c r="E325" s="11">
        <v>5.12</v>
      </c>
      <c r="F325" s="48">
        <v>94.77</v>
      </c>
      <c r="G325" s="111">
        <f t="shared" si="18"/>
        <v>485.22239999999999</v>
      </c>
    </row>
    <row r="326" spans="1:17" ht="30" x14ac:dyDescent="0.25">
      <c r="A326" s="213" t="s">
        <v>902</v>
      </c>
      <c r="B326" s="27" t="s">
        <v>592</v>
      </c>
      <c r="C326" s="28" t="s">
        <v>29</v>
      </c>
      <c r="D326" s="6" t="s">
        <v>5</v>
      </c>
      <c r="E326" s="11">
        <v>41.6</v>
      </c>
      <c r="F326" s="48">
        <v>7.07</v>
      </c>
      <c r="G326" s="111">
        <f t="shared" si="18"/>
        <v>294.11200000000002</v>
      </c>
    </row>
    <row r="327" spans="1:17" ht="30" x14ac:dyDescent="0.25">
      <c r="A327" s="213" t="s">
        <v>903</v>
      </c>
      <c r="B327" s="27" t="s">
        <v>594</v>
      </c>
      <c r="C327" s="28" t="s">
        <v>331</v>
      </c>
      <c r="D327" s="6" t="s">
        <v>6</v>
      </c>
      <c r="E327" s="11">
        <v>6.4</v>
      </c>
      <c r="F327" s="48">
        <v>40.57</v>
      </c>
      <c r="G327" s="111">
        <f t="shared" si="18"/>
        <v>259.64800000000002</v>
      </c>
    </row>
    <row r="328" spans="1:17" ht="45" x14ac:dyDescent="0.25">
      <c r="A328" s="213" t="s">
        <v>904</v>
      </c>
      <c r="B328" s="27" t="s">
        <v>866</v>
      </c>
      <c r="C328" s="28" t="s">
        <v>339</v>
      </c>
      <c r="D328" s="6" t="s">
        <v>4</v>
      </c>
      <c r="E328" s="11">
        <v>10.24</v>
      </c>
      <c r="F328" s="48">
        <v>91.41</v>
      </c>
      <c r="G328" s="111">
        <f t="shared" si="18"/>
        <v>936.03840000000002</v>
      </c>
    </row>
    <row r="329" spans="1:17" ht="40.5" customHeight="1" x14ac:dyDescent="0.25">
      <c r="A329" s="213" t="s">
        <v>905</v>
      </c>
      <c r="B329" s="35" t="s">
        <v>617</v>
      </c>
      <c r="C329" s="51" t="s">
        <v>303</v>
      </c>
      <c r="D329" s="11" t="s">
        <v>4</v>
      </c>
      <c r="E329" s="10">
        <v>10.24</v>
      </c>
      <c r="F329" s="42">
        <v>6.18</v>
      </c>
      <c r="G329" s="111">
        <f t="shared" si="18"/>
        <v>63.283200000000001</v>
      </c>
    </row>
    <row r="330" spans="1:17" ht="30" x14ac:dyDescent="0.25">
      <c r="A330" s="213" t="s">
        <v>906</v>
      </c>
      <c r="B330" s="35" t="s">
        <v>618</v>
      </c>
      <c r="C330" s="51" t="s">
        <v>301</v>
      </c>
      <c r="D330" s="6" t="s">
        <v>4</v>
      </c>
      <c r="E330" s="11">
        <v>10.24</v>
      </c>
      <c r="F330" s="48">
        <v>46.71</v>
      </c>
      <c r="G330" s="111">
        <f t="shared" si="18"/>
        <v>478.31040000000002</v>
      </c>
    </row>
    <row r="331" spans="1:17" ht="30" x14ac:dyDescent="0.25">
      <c r="A331" s="213" t="s">
        <v>907</v>
      </c>
      <c r="B331" s="27" t="s">
        <v>767</v>
      </c>
      <c r="C331" s="28" t="s">
        <v>205</v>
      </c>
      <c r="D331" s="6" t="s">
        <v>4</v>
      </c>
      <c r="E331" s="11">
        <v>10.24</v>
      </c>
      <c r="F331" s="48">
        <v>21.06</v>
      </c>
      <c r="G331" s="111">
        <f t="shared" si="18"/>
        <v>215.65439999999998</v>
      </c>
    </row>
    <row r="332" spans="1:17" ht="30" x14ac:dyDescent="0.25">
      <c r="A332" s="213" t="s">
        <v>908</v>
      </c>
      <c r="B332" s="27" t="s">
        <v>641</v>
      </c>
      <c r="C332" s="28" t="s">
        <v>293</v>
      </c>
      <c r="D332" s="6" t="s">
        <v>4</v>
      </c>
      <c r="E332" s="11">
        <v>47.66</v>
      </c>
      <c r="F332" s="48">
        <v>18.739999999999998</v>
      </c>
      <c r="G332" s="111">
        <f t="shared" si="18"/>
        <v>893.14839999999981</v>
      </c>
    </row>
    <row r="333" spans="1:17" ht="15.75" x14ac:dyDescent="0.25">
      <c r="A333" s="227" t="s">
        <v>970</v>
      </c>
      <c r="B333" s="27"/>
      <c r="C333" s="145" t="s">
        <v>450</v>
      </c>
      <c r="D333" s="6"/>
      <c r="E333" s="11"/>
      <c r="F333" s="48"/>
      <c r="G333" s="111"/>
    </row>
    <row r="334" spans="1:17" s="2" customFormat="1" ht="30" x14ac:dyDescent="0.25">
      <c r="A334" s="213" t="s">
        <v>971</v>
      </c>
      <c r="B334" s="150" t="s">
        <v>943</v>
      </c>
      <c r="C334" s="149" t="s">
        <v>448</v>
      </c>
      <c r="D334" s="153" t="s">
        <v>6</v>
      </c>
      <c r="E334" s="29">
        <v>24.81</v>
      </c>
      <c r="F334" s="154">
        <v>8.4700000000000006</v>
      </c>
      <c r="G334" s="146">
        <f>F334*E334</f>
        <v>210.14070000000001</v>
      </c>
      <c r="O334" s="1"/>
      <c r="P334" s="1"/>
      <c r="Q334" s="1"/>
    </row>
    <row r="335" spans="1:17" ht="45" x14ac:dyDescent="0.25">
      <c r="A335" s="213" t="s">
        <v>972</v>
      </c>
      <c r="B335" s="159" t="s">
        <v>944</v>
      </c>
      <c r="C335" s="160" t="s">
        <v>457</v>
      </c>
      <c r="D335" s="68" t="s">
        <v>6</v>
      </c>
      <c r="E335" s="11">
        <v>24.81</v>
      </c>
      <c r="F335" s="47">
        <v>40.57</v>
      </c>
      <c r="G335" s="111">
        <f>F335*E335</f>
        <v>1006.5417</v>
      </c>
    </row>
    <row r="336" spans="1:17" ht="30" x14ac:dyDescent="0.25">
      <c r="A336" s="213" t="s">
        <v>973</v>
      </c>
      <c r="B336" s="159" t="s">
        <v>945</v>
      </c>
      <c r="C336" s="160" t="s">
        <v>458</v>
      </c>
      <c r="D336" s="68" t="s">
        <v>6</v>
      </c>
      <c r="E336" s="11">
        <v>49.62</v>
      </c>
      <c r="F336" s="47">
        <v>31.57</v>
      </c>
      <c r="G336" s="111">
        <f>F336*E336</f>
        <v>1566.5033999999998</v>
      </c>
    </row>
    <row r="337" spans="1:17" ht="18" customHeight="1" x14ac:dyDescent="0.25">
      <c r="A337" s="33"/>
      <c r="B337" s="155"/>
      <c r="C337" s="156"/>
      <c r="D337" s="157"/>
      <c r="E337" s="158"/>
      <c r="F337" s="147" t="s">
        <v>345</v>
      </c>
      <c r="G337" s="148">
        <f>SUM(G314:G336)</f>
        <v>26778.001109999997</v>
      </c>
    </row>
    <row r="338" spans="1:17" s="2" customFormat="1" ht="18" x14ac:dyDescent="0.25">
      <c r="A338" s="99">
        <v>7</v>
      </c>
      <c r="B338" s="100"/>
      <c r="C338" s="101" t="s">
        <v>958</v>
      </c>
      <c r="D338" s="102"/>
      <c r="E338" s="102"/>
      <c r="F338" s="102"/>
      <c r="G338" s="110"/>
      <c r="O338" s="1"/>
      <c r="P338" s="1"/>
      <c r="Q338" s="1"/>
    </row>
    <row r="339" spans="1:17" ht="47.25" customHeight="1" x14ac:dyDescent="0.25">
      <c r="A339" s="213" t="s">
        <v>909</v>
      </c>
      <c r="B339" s="12" t="s">
        <v>891</v>
      </c>
      <c r="C339" s="30" t="s">
        <v>11</v>
      </c>
      <c r="D339" s="5" t="s">
        <v>7</v>
      </c>
      <c r="E339" s="131">
        <v>519.59</v>
      </c>
      <c r="F339" s="3">
        <v>55.88</v>
      </c>
      <c r="G339" s="111">
        <f>F339*E339</f>
        <v>29034.689200000004</v>
      </c>
    </row>
    <row r="340" spans="1:17" ht="20.100000000000001" customHeight="1" x14ac:dyDescent="0.25">
      <c r="A340" s="90"/>
      <c r="B340" s="88"/>
      <c r="C340" s="88"/>
      <c r="D340" s="89"/>
      <c r="E340" s="4"/>
      <c r="F340" s="82" t="s">
        <v>345</v>
      </c>
      <c r="G340" s="112">
        <f>G339</f>
        <v>29034.689200000004</v>
      </c>
    </row>
    <row r="341" spans="1:17" ht="20.100000000000001" customHeight="1" thickBot="1" x14ac:dyDescent="0.3">
      <c r="A341" s="214"/>
      <c r="B341" s="92"/>
      <c r="C341" s="93"/>
      <c r="D341" s="92"/>
      <c r="E341" s="93"/>
      <c r="F341" s="94" t="s">
        <v>346</v>
      </c>
      <c r="G341" s="114">
        <f>G340+G337+G312+G257+G178+G141+G23</f>
        <v>1111814.8817507206</v>
      </c>
    </row>
  </sheetData>
  <mergeCells count="1">
    <mergeCell ref="A1:F3"/>
  </mergeCells>
  <printOptions horizontalCentered="1"/>
  <pageMargins left="0.39370078740157483" right="0.39370078740157483" top="0.78740157480314965" bottom="0.78740157480314965" header="0" footer="0"/>
  <pageSetup paperSize="9" scale="73" fitToHeight="0" orientation="landscape" verticalDpi="4294967295" r:id="rId1"/>
  <rowBreaks count="3" manualBreakCount="3">
    <brk id="278" max="16383" man="1"/>
    <brk id="291" max="16383" man="1"/>
    <brk id="31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election sqref="A1:C11"/>
    </sheetView>
  </sheetViews>
  <sheetFormatPr defaultRowHeight="15" x14ac:dyDescent="0.25"/>
  <cols>
    <col min="2" max="2" width="68.5703125" bestFit="1" customWidth="1"/>
    <col min="3" max="3" width="14.42578125" bestFit="1" customWidth="1"/>
  </cols>
  <sheetData>
    <row r="1" spans="1:3" x14ac:dyDescent="0.25">
      <c r="A1" s="230" t="s">
        <v>974</v>
      </c>
      <c r="B1" s="231"/>
      <c r="C1" s="232"/>
    </row>
    <row r="2" spans="1:3" x14ac:dyDescent="0.25">
      <c r="A2" s="103" t="s">
        <v>359</v>
      </c>
      <c r="B2" s="78" t="s">
        <v>358</v>
      </c>
      <c r="C2" s="103" t="s">
        <v>357</v>
      </c>
    </row>
    <row r="3" spans="1:3" x14ac:dyDescent="0.25">
      <c r="A3" s="228">
        <v>1</v>
      </c>
      <c r="B3" s="77" t="str">
        <f>'Obra do Estac. + N. Salas (2)'!C5</f>
        <v>ADMINISTRAÇÃO LOCAL E CANTEIRO DE OBRAS</v>
      </c>
      <c r="C3" s="104">
        <f>'Obra do Estac. + N. Salas (2)'!G23</f>
        <v>124170.28363000001</v>
      </c>
    </row>
    <row r="4" spans="1:3" x14ac:dyDescent="0.25">
      <c r="A4" s="228">
        <v>2</v>
      </c>
      <c r="B4" s="77" t="str">
        <f>'Obra do Estac. + N. Salas (2)'!C24</f>
        <v xml:space="preserve">CONSTRUÇÃO DE SALAS NOVAS </v>
      </c>
      <c r="C4" s="104">
        <f>'Obra do Estac. + N. Salas (2)'!G141</f>
        <v>332989.16396690003</v>
      </c>
    </row>
    <row r="5" spans="1:3" x14ac:dyDescent="0.25">
      <c r="A5" s="228">
        <v>3</v>
      </c>
      <c r="B5" s="77" t="str">
        <f>'Critérios de Medição '!C91</f>
        <v xml:space="preserve">COBERTURA DAS VAGAS OFICIAIS </v>
      </c>
      <c r="C5" s="104">
        <f>'Obra do Estac. + N. Salas (2)'!G178</f>
        <v>254455.78643582057</v>
      </c>
    </row>
    <row r="6" spans="1:3" x14ac:dyDescent="0.25">
      <c r="A6" s="228">
        <v>4</v>
      </c>
      <c r="B6" s="77" t="str">
        <f>'Obra do Estac. + N. Salas (2)'!C179</f>
        <v xml:space="preserve">REFORMA E AMPLIAÇÃO DO ESTACIONAMENTO </v>
      </c>
      <c r="C6" s="104">
        <f>'Obra do Estac. + N. Salas (2)'!G257</f>
        <v>254579.39689999999</v>
      </c>
    </row>
    <row r="7" spans="1:3" x14ac:dyDescent="0.25">
      <c r="A7" s="228">
        <v>5</v>
      </c>
      <c r="B7" s="144" t="str">
        <f>'Critérios de Medição '!C178</f>
        <v>RESERVATÓRIO PARA O APROVEITAMENTO DA  ÁGUA DA CHUVA</v>
      </c>
      <c r="C7" s="104">
        <f>'Obra do Estac. + N. Salas (2)'!G312</f>
        <v>89807.560507999995</v>
      </c>
    </row>
    <row r="8" spans="1:3" x14ac:dyDescent="0.25">
      <c r="A8" s="228">
        <v>6</v>
      </c>
      <c r="B8" s="79" t="str">
        <f>'Obra do Estac. + N. Salas (2)'!C313</f>
        <v>ADEQUAÇÃO DOS DRENOS DE AR CONDICIONADO E JUNTAS DE DILATAÇÃO</v>
      </c>
      <c r="C8" s="104">
        <f>'Obra do Estac. + N. Salas (2)'!G337</f>
        <v>26778.001109999997</v>
      </c>
    </row>
    <row r="9" spans="1:3" x14ac:dyDescent="0.25">
      <c r="A9" s="228">
        <v>7</v>
      </c>
      <c r="B9" s="77" t="str">
        <f>'Critérios de Medição '!C252</f>
        <v>TRANSPORTES</v>
      </c>
      <c r="C9" s="104">
        <f>'Obra do Estac. + N. Salas (2)'!G340</f>
        <v>29034.689200000004</v>
      </c>
    </row>
    <row r="10" spans="1:3" x14ac:dyDescent="0.25">
      <c r="A10" s="77"/>
      <c r="B10" s="77"/>
      <c r="C10" s="104"/>
    </row>
    <row r="11" spans="1:3" x14ac:dyDescent="0.25">
      <c r="A11" s="105"/>
      <c r="B11" s="105" t="s">
        <v>346</v>
      </c>
      <c r="C11" s="106">
        <f>SUM(C3:C9)</f>
        <v>1111814.8817507206</v>
      </c>
    </row>
  </sheetData>
  <mergeCells count="1">
    <mergeCell ref="A1:C1"/>
  </mergeCells>
  <pageMargins left="0.511811024" right="0.511811024" top="0.78740157499999996" bottom="0.78740157499999996" header="0.31496062000000002" footer="0.31496062000000002"/>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
    <tabColor rgb="FF92D050"/>
    <pageSetUpPr fitToPage="1"/>
  </sheetPr>
  <dimension ref="A1:O255"/>
  <sheetViews>
    <sheetView view="pageBreakPreview" topLeftCell="A102" zoomScale="70" zoomScaleNormal="100" zoomScaleSheetLayoutView="70" workbookViewId="0">
      <selection activeCell="C7" sqref="C7"/>
    </sheetView>
  </sheetViews>
  <sheetFormatPr defaultRowHeight="15" x14ac:dyDescent="0.25"/>
  <cols>
    <col min="1" max="1" width="8.7109375" style="7" customWidth="1"/>
    <col min="2" max="2" width="24.140625" style="8" bestFit="1" customWidth="1"/>
    <col min="3" max="3" width="160.42578125" style="9" customWidth="1"/>
    <col min="4" max="4" width="7" style="76" bestFit="1" customWidth="1"/>
    <col min="5" max="5" width="66.85546875" style="134" customWidth="1"/>
    <col min="6" max="10" width="9.140625" customWidth="1"/>
    <col min="13" max="13" width="45" customWidth="1"/>
  </cols>
  <sheetData>
    <row r="1" spans="1:15" ht="48.75" customHeight="1" x14ac:dyDescent="0.25">
      <c r="A1" s="233" t="s">
        <v>356</v>
      </c>
      <c r="B1" s="233"/>
      <c r="C1" s="233"/>
      <c r="D1" s="233"/>
      <c r="E1" s="233"/>
    </row>
    <row r="2" spans="1:15" ht="33.75" customHeight="1" x14ac:dyDescent="0.25">
      <c r="A2" s="69" t="s">
        <v>0</v>
      </c>
      <c r="B2" s="70" t="s">
        <v>1</v>
      </c>
      <c r="C2" s="71" t="s">
        <v>2</v>
      </c>
      <c r="D2" s="72" t="s">
        <v>3</v>
      </c>
      <c r="E2" s="141" t="s">
        <v>423</v>
      </c>
    </row>
    <row r="3" spans="1:15" ht="18" customHeight="1" x14ac:dyDescent="0.25">
      <c r="A3" s="99">
        <v>1</v>
      </c>
      <c r="B3" s="100"/>
      <c r="C3" s="101" t="s">
        <v>142</v>
      </c>
      <c r="D3" s="102"/>
      <c r="E3" s="135"/>
    </row>
    <row r="4" spans="1:15" ht="18" customHeight="1" x14ac:dyDescent="0.25">
      <c r="A4" s="52"/>
      <c r="B4" s="120" t="s">
        <v>82</v>
      </c>
      <c r="C4" s="23" t="s">
        <v>83</v>
      </c>
      <c r="D4" s="68" t="s">
        <v>8</v>
      </c>
      <c r="E4" s="136" t="s">
        <v>424</v>
      </c>
    </row>
    <row r="5" spans="1:15" ht="18" customHeight="1" x14ac:dyDescent="0.25">
      <c r="A5" s="61"/>
      <c r="B5" s="62"/>
      <c r="C5" s="63" t="s">
        <v>225</v>
      </c>
      <c r="D5" s="64"/>
      <c r="E5" s="135"/>
    </row>
    <row r="6" spans="1:15" s="2" customFormat="1" ht="30" x14ac:dyDescent="0.25">
      <c r="A6" s="52"/>
      <c r="B6" s="59" t="s">
        <v>422</v>
      </c>
      <c r="C6" s="54" t="s">
        <v>226</v>
      </c>
      <c r="D6" s="53" t="s">
        <v>4</v>
      </c>
      <c r="E6" s="137" t="s">
        <v>425</v>
      </c>
      <c r="M6" s="1"/>
      <c r="N6" s="1"/>
      <c r="O6" s="1"/>
    </row>
    <row r="7" spans="1:15" s="2" customFormat="1" ht="30" x14ac:dyDescent="0.25">
      <c r="A7" s="55"/>
      <c r="B7" s="60" t="s">
        <v>421</v>
      </c>
      <c r="C7" s="30" t="s">
        <v>227</v>
      </c>
      <c r="D7" s="57" t="s">
        <v>4</v>
      </c>
      <c r="E7" s="137" t="s">
        <v>425</v>
      </c>
      <c r="M7" s="1"/>
      <c r="N7" s="1"/>
      <c r="O7" s="1"/>
    </row>
    <row r="8" spans="1:15" s="2" customFormat="1" ht="35.25" customHeight="1" x14ac:dyDescent="0.25">
      <c r="A8" s="55"/>
      <c r="B8" s="56" t="s">
        <v>233</v>
      </c>
      <c r="C8" s="58" t="s">
        <v>234</v>
      </c>
      <c r="D8" s="57" t="s">
        <v>8</v>
      </c>
      <c r="E8" s="138" t="s">
        <v>427</v>
      </c>
      <c r="M8" s="1"/>
      <c r="N8" s="1"/>
      <c r="O8" s="1"/>
    </row>
    <row r="9" spans="1:15" s="2" customFormat="1" ht="45" x14ac:dyDescent="0.25">
      <c r="A9" s="52"/>
      <c r="B9" s="56" t="s">
        <v>228</v>
      </c>
      <c r="C9" s="58" t="s">
        <v>229</v>
      </c>
      <c r="D9" s="57" t="s">
        <v>232</v>
      </c>
      <c r="E9" s="138" t="s">
        <v>426</v>
      </c>
      <c r="M9" s="1"/>
      <c r="N9" s="1"/>
      <c r="O9" s="1"/>
    </row>
    <row r="10" spans="1:15" s="2" customFormat="1" ht="45" x14ac:dyDescent="0.25">
      <c r="A10" s="52"/>
      <c r="B10" s="56" t="s">
        <v>230</v>
      </c>
      <c r="C10" s="30" t="s">
        <v>231</v>
      </c>
      <c r="D10" s="57" t="s">
        <v>232</v>
      </c>
      <c r="E10" s="138" t="s">
        <v>426</v>
      </c>
      <c r="M10" s="1"/>
      <c r="N10" s="1"/>
      <c r="O10" s="1"/>
    </row>
    <row r="11" spans="1:15" s="2" customFormat="1" ht="45" x14ac:dyDescent="0.25">
      <c r="A11" s="52"/>
      <c r="B11" s="56" t="s">
        <v>340</v>
      </c>
      <c r="C11" s="30" t="s">
        <v>341</v>
      </c>
      <c r="D11" s="57" t="s">
        <v>232</v>
      </c>
      <c r="E11" s="138" t="s">
        <v>426</v>
      </c>
      <c r="M11" s="1"/>
      <c r="N11" s="1"/>
      <c r="O11" s="1"/>
    </row>
    <row r="12" spans="1:15" s="2" customFormat="1" ht="20.100000000000001" customHeight="1" x14ac:dyDescent="0.25">
      <c r="A12" s="52"/>
      <c r="B12" s="56"/>
      <c r="C12" s="30"/>
      <c r="D12" s="57"/>
      <c r="E12" s="133"/>
      <c r="M12" s="1"/>
      <c r="N12" s="1"/>
      <c r="O12" s="1"/>
    </row>
    <row r="13" spans="1:15" ht="18" customHeight="1" x14ac:dyDescent="0.25">
      <c r="A13" s="99">
        <v>2</v>
      </c>
      <c r="B13" s="100"/>
      <c r="C13" s="101" t="s">
        <v>148</v>
      </c>
      <c r="D13" s="102"/>
      <c r="E13" s="132"/>
    </row>
    <row r="14" spans="1:15" ht="18" customHeight="1" x14ac:dyDescent="0.25">
      <c r="A14" s="73"/>
      <c r="B14" s="40"/>
      <c r="C14" s="65" t="s">
        <v>151</v>
      </c>
      <c r="D14" s="75"/>
      <c r="E14" s="137"/>
    </row>
    <row r="15" spans="1:15" ht="18" customHeight="1" x14ac:dyDescent="0.25">
      <c r="A15" s="73"/>
      <c r="B15" s="35" t="s">
        <v>192</v>
      </c>
      <c r="C15" s="15" t="s">
        <v>193</v>
      </c>
      <c r="D15" s="11" t="s">
        <v>4</v>
      </c>
      <c r="E15" s="137" t="s">
        <v>428</v>
      </c>
    </row>
    <row r="16" spans="1:15" ht="18" customHeight="1" x14ac:dyDescent="0.25">
      <c r="A16" s="61"/>
      <c r="B16" s="18" t="s">
        <v>185</v>
      </c>
      <c r="C16" s="15" t="s">
        <v>186</v>
      </c>
      <c r="D16" s="6" t="s">
        <v>8</v>
      </c>
      <c r="E16" s="137" t="s">
        <v>429</v>
      </c>
    </row>
    <row r="17" spans="1:5" ht="18" customHeight="1" x14ac:dyDescent="0.25">
      <c r="A17" s="73"/>
      <c r="B17" s="18" t="s">
        <v>206</v>
      </c>
      <c r="C17" s="15" t="s">
        <v>257</v>
      </c>
      <c r="D17" s="6" t="s">
        <v>7</v>
      </c>
      <c r="E17" s="137" t="s">
        <v>433</v>
      </c>
    </row>
    <row r="18" spans="1:5" ht="18" customHeight="1" x14ac:dyDescent="0.25">
      <c r="A18" s="73"/>
      <c r="B18" s="50" t="s">
        <v>249</v>
      </c>
      <c r="C18" s="15" t="s">
        <v>269</v>
      </c>
      <c r="D18" s="6" t="s">
        <v>6</v>
      </c>
      <c r="E18" s="137"/>
    </row>
    <row r="19" spans="1:5" ht="18" customHeight="1" x14ac:dyDescent="0.25">
      <c r="A19" s="73"/>
      <c r="B19" s="40"/>
      <c r="C19" s="65" t="s">
        <v>152</v>
      </c>
      <c r="D19" s="75"/>
      <c r="E19" s="137"/>
    </row>
    <row r="20" spans="1:5" ht="30" x14ac:dyDescent="0.25">
      <c r="A20" s="73"/>
      <c r="B20" s="35" t="s">
        <v>170</v>
      </c>
      <c r="C20" s="15" t="s">
        <v>27</v>
      </c>
      <c r="D20" s="11" t="s">
        <v>7</v>
      </c>
      <c r="E20" s="138" t="s">
        <v>432</v>
      </c>
    </row>
    <row r="21" spans="1:5" ht="30" x14ac:dyDescent="0.25">
      <c r="A21" s="73"/>
      <c r="B21" s="35" t="s">
        <v>30</v>
      </c>
      <c r="C21" s="15" t="s">
        <v>29</v>
      </c>
      <c r="D21" s="11" t="s">
        <v>5</v>
      </c>
      <c r="E21" s="138" t="s">
        <v>430</v>
      </c>
    </row>
    <row r="22" spans="1:5" ht="30" x14ac:dyDescent="0.25">
      <c r="A22" s="73"/>
      <c r="B22" s="35" t="s">
        <v>330</v>
      </c>
      <c r="C22" s="15" t="s">
        <v>331</v>
      </c>
      <c r="D22" s="11" t="s">
        <v>6</v>
      </c>
      <c r="E22" s="137" t="s">
        <v>431</v>
      </c>
    </row>
    <row r="23" spans="1:5" ht="18" customHeight="1" x14ac:dyDescent="0.25">
      <c r="A23" s="73"/>
      <c r="B23" s="40"/>
      <c r="C23" s="65" t="s">
        <v>153</v>
      </c>
      <c r="D23" s="75"/>
      <c r="E23" s="137"/>
    </row>
    <row r="24" spans="1:5" ht="30" x14ac:dyDescent="0.25">
      <c r="A24" s="61"/>
      <c r="B24" s="36" t="s">
        <v>350</v>
      </c>
      <c r="C24" s="51" t="s">
        <v>254</v>
      </c>
      <c r="D24" s="11" t="s">
        <v>4</v>
      </c>
      <c r="E24" s="138" t="s">
        <v>437</v>
      </c>
    </row>
    <row r="25" spans="1:5" ht="45" x14ac:dyDescent="0.25">
      <c r="A25" s="61"/>
      <c r="B25" s="36" t="s">
        <v>350</v>
      </c>
      <c r="C25" s="51" t="s">
        <v>255</v>
      </c>
      <c r="D25" s="11" t="s">
        <v>4</v>
      </c>
      <c r="E25" s="138" t="s">
        <v>437</v>
      </c>
    </row>
    <row r="26" spans="1:5" ht="50.25" customHeight="1" x14ac:dyDescent="0.25">
      <c r="A26" s="73"/>
      <c r="B26" s="35" t="s">
        <v>260</v>
      </c>
      <c r="C26" s="51" t="s">
        <v>259</v>
      </c>
      <c r="D26" s="11" t="s">
        <v>4</v>
      </c>
      <c r="E26" s="138" t="s">
        <v>435</v>
      </c>
    </row>
    <row r="27" spans="1:5" ht="40.5" customHeight="1" x14ac:dyDescent="0.25">
      <c r="A27" s="73"/>
      <c r="B27" s="35" t="s">
        <v>302</v>
      </c>
      <c r="C27" s="51" t="s">
        <v>303</v>
      </c>
      <c r="D27" s="11" t="s">
        <v>4</v>
      </c>
      <c r="E27" s="137" t="s">
        <v>434</v>
      </c>
    </row>
    <row r="28" spans="1:5" ht="54" customHeight="1" x14ac:dyDescent="0.25">
      <c r="A28" s="73"/>
      <c r="B28" s="35" t="s">
        <v>300</v>
      </c>
      <c r="C28" s="51" t="s">
        <v>301</v>
      </c>
      <c r="D28" s="11" t="s">
        <v>4</v>
      </c>
      <c r="E28" s="138" t="s">
        <v>436</v>
      </c>
    </row>
    <row r="29" spans="1:5" ht="48.75" customHeight="1" x14ac:dyDescent="0.25">
      <c r="A29" s="73"/>
      <c r="B29" s="35" t="s">
        <v>333</v>
      </c>
      <c r="C29" s="51" t="s">
        <v>332</v>
      </c>
      <c r="D29" s="11" t="s">
        <v>4</v>
      </c>
      <c r="E29" s="138" t="s">
        <v>435</v>
      </c>
    </row>
    <row r="30" spans="1:5" ht="15.75" x14ac:dyDescent="0.25">
      <c r="A30" s="73"/>
      <c r="B30" s="36"/>
      <c r="C30" s="65" t="s">
        <v>371</v>
      </c>
      <c r="D30" s="11"/>
      <c r="E30" s="137"/>
    </row>
    <row r="31" spans="1:5" ht="48.75" customHeight="1" x14ac:dyDescent="0.25">
      <c r="A31" s="73"/>
      <c r="B31" s="50" t="s">
        <v>372</v>
      </c>
      <c r="C31" s="51" t="s">
        <v>370</v>
      </c>
      <c r="D31" s="11" t="s">
        <v>4</v>
      </c>
      <c r="E31" s="137" t="s">
        <v>438</v>
      </c>
    </row>
    <row r="32" spans="1:5" ht="18" customHeight="1" x14ac:dyDescent="0.25">
      <c r="A32" s="73"/>
      <c r="B32" s="40"/>
      <c r="C32" s="65" t="s">
        <v>154</v>
      </c>
      <c r="D32" s="75"/>
      <c r="E32" s="137"/>
    </row>
    <row r="33" spans="1:5" ht="15.75" x14ac:dyDescent="0.25">
      <c r="A33" s="73"/>
      <c r="B33" s="50" t="s">
        <v>329</v>
      </c>
      <c r="C33" s="51" t="s">
        <v>315</v>
      </c>
      <c r="D33" s="11" t="s">
        <v>4</v>
      </c>
      <c r="E33" s="137" t="s">
        <v>438</v>
      </c>
    </row>
    <row r="34" spans="1:5" ht="30" x14ac:dyDescent="0.25">
      <c r="A34" s="73"/>
      <c r="B34" s="50" t="s">
        <v>223</v>
      </c>
      <c r="C34" s="51" t="s">
        <v>224</v>
      </c>
      <c r="D34" s="11" t="s">
        <v>8</v>
      </c>
      <c r="E34" s="137"/>
    </row>
    <row r="35" spans="1:5" ht="30" x14ac:dyDescent="0.25">
      <c r="A35" s="73"/>
      <c r="B35" s="50" t="s">
        <v>411</v>
      </c>
      <c r="C35" s="51" t="s">
        <v>279</v>
      </c>
      <c r="D35" s="11" t="s">
        <v>8</v>
      </c>
      <c r="E35" s="137"/>
    </row>
    <row r="36" spans="1:5" ht="15.75" x14ac:dyDescent="0.25">
      <c r="A36" s="73"/>
      <c r="B36" s="50" t="s">
        <v>242</v>
      </c>
      <c r="C36" s="51" t="s">
        <v>243</v>
      </c>
      <c r="D36" s="11" t="s">
        <v>8</v>
      </c>
      <c r="E36" s="137"/>
    </row>
    <row r="37" spans="1:5" ht="15.75" x14ac:dyDescent="0.25">
      <c r="A37" s="73"/>
      <c r="B37" s="50" t="s">
        <v>280</v>
      </c>
      <c r="C37" s="51" t="s">
        <v>281</v>
      </c>
      <c r="D37" s="11" t="s">
        <v>8</v>
      </c>
      <c r="E37" s="137"/>
    </row>
    <row r="38" spans="1:5" ht="15.75" x14ac:dyDescent="0.25">
      <c r="A38" s="73"/>
      <c r="B38" s="50" t="s">
        <v>290</v>
      </c>
      <c r="C38" s="51" t="s">
        <v>316</v>
      </c>
      <c r="D38" s="11" t="s">
        <v>4</v>
      </c>
      <c r="E38" s="137"/>
    </row>
    <row r="39" spans="1:5" ht="15.75" x14ac:dyDescent="0.25">
      <c r="A39" s="73"/>
      <c r="B39" s="50" t="s">
        <v>326</v>
      </c>
      <c r="C39" s="51" t="s">
        <v>325</v>
      </c>
      <c r="D39" s="11" t="s">
        <v>8</v>
      </c>
      <c r="E39" s="137"/>
    </row>
    <row r="40" spans="1:5" ht="15.75" x14ac:dyDescent="0.25">
      <c r="A40" s="73"/>
      <c r="B40" s="49"/>
      <c r="C40" s="65" t="s">
        <v>334</v>
      </c>
      <c r="D40" s="11"/>
      <c r="E40" s="137"/>
    </row>
    <row r="41" spans="1:5" ht="24" customHeight="1" x14ac:dyDescent="0.25">
      <c r="A41" s="73"/>
      <c r="B41" s="50" t="s">
        <v>285</v>
      </c>
      <c r="C41" s="51" t="s">
        <v>286</v>
      </c>
      <c r="D41" s="11" t="s">
        <v>4</v>
      </c>
      <c r="E41" s="137"/>
    </row>
    <row r="42" spans="1:5" ht="15.75" x14ac:dyDescent="0.25">
      <c r="A42" s="73"/>
      <c r="B42" s="50"/>
      <c r="C42" s="65" t="s">
        <v>288</v>
      </c>
      <c r="D42" s="11"/>
      <c r="E42" s="137"/>
    </row>
    <row r="43" spans="1:5" ht="30.75" x14ac:dyDescent="0.25">
      <c r="A43" s="73"/>
      <c r="B43" s="50" t="s">
        <v>265</v>
      </c>
      <c r="C43" s="51" t="s">
        <v>266</v>
      </c>
      <c r="D43" s="11" t="s">
        <v>4</v>
      </c>
      <c r="E43" s="137"/>
    </row>
    <row r="44" spans="1:5" ht="22.5" customHeight="1" x14ac:dyDescent="0.25">
      <c r="A44" s="73"/>
      <c r="B44" s="50" t="s">
        <v>267</v>
      </c>
      <c r="C44" s="51" t="s">
        <v>268</v>
      </c>
      <c r="D44" s="11" t="s">
        <v>4</v>
      </c>
      <c r="E44" s="137"/>
    </row>
    <row r="45" spans="1:5" ht="15.75" x14ac:dyDescent="0.25">
      <c r="A45" s="73"/>
      <c r="B45" s="10" t="s">
        <v>327</v>
      </c>
      <c r="C45" s="51" t="s">
        <v>289</v>
      </c>
      <c r="D45" s="11" t="s">
        <v>8</v>
      </c>
      <c r="E45" s="137"/>
    </row>
    <row r="46" spans="1:5" ht="18" customHeight="1" x14ac:dyDescent="0.25">
      <c r="A46" s="73"/>
      <c r="B46" s="95"/>
      <c r="C46" s="96" t="s">
        <v>214</v>
      </c>
      <c r="D46" s="97"/>
      <c r="E46" s="137"/>
    </row>
    <row r="47" spans="1:5" ht="15.75" x14ac:dyDescent="0.25">
      <c r="A47" s="73"/>
      <c r="B47" s="10" t="s">
        <v>328</v>
      </c>
      <c r="C47" s="51" t="s">
        <v>349</v>
      </c>
      <c r="D47" s="11" t="s">
        <v>6</v>
      </c>
      <c r="E47" s="137"/>
    </row>
    <row r="48" spans="1:5" ht="15.75" x14ac:dyDescent="0.25">
      <c r="A48" s="73"/>
      <c r="B48" s="10" t="s">
        <v>418</v>
      </c>
      <c r="C48" s="51" t="s">
        <v>420</v>
      </c>
      <c r="D48" s="11" t="s">
        <v>8</v>
      </c>
      <c r="E48" s="137"/>
    </row>
    <row r="49" spans="1:5" ht="18" customHeight="1" x14ac:dyDescent="0.25">
      <c r="A49" s="73"/>
      <c r="B49" s="10"/>
      <c r="C49" s="65" t="s">
        <v>363</v>
      </c>
      <c r="D49" s="75"/>
      <c r="E49" s="137"/>
    </row>
    <row r="50" spans="1:5" ht="30" x14ac:dyDescent="0.25">
      <c r="A50" s="107"/>
      <c r="B50" s="27" t="s">
        <v>237</v>
      </c>
      <c r="C50" s="15" t="s">
        <v>238</v>
      </c>
      <c r="D50" s="6" t="s">
        <v>4</v>
      </c>
      <c r="E50" s="137"/>
    </row>
    <row r="51" spans="1:5" ht="15.75" x14ac:dyDescent="0.25">
      <c r="A51" s="73"/>
      <c r="B51" s="10" t="s">
        <v>180</v>
      </c>
      <c r="C51" s="51" t="s">
        <v>144</v>
      </c>
      <c r="D51" s="11" t="s">
        <v>4</v>
      </c>
      <c r="E51" s="137"/>
    </row>
    <row r="52" spans="1:5" ht="15.75" x14ac:dyDescent="0.25">
      <c r="A52" s="73"/>
      <c r="B52" s="49"/>
      <c r="C52" s="65" t="s">
        <v>324</v>
      </c>
      <c r="D52" s="11"/>
      <c r="E52" s="137"/>
    </row>
    <row r="53" spans="1:5" ht="15.75" x14ac:dyDescent="0.25">
      <c r="A53" s="73"/>
      <c r="B53" s="49" t="s">
        <v>323</v>
      </c>
      <c r="C53" s="51" t="s">
        <v>322</v>
      </c>
      <c r="D53" s="11" t="s">
        <v>4</v>
      </c>
      <c r="E53" s="137"/>
    </row>
    <row r="54" spans="1:5" ht="15.75" x14ac:dyDescent="0.25">
      <c r="A54" s="73"/>
      <c r="B54" s="49"/>
      <c r="C54" s="65" t="s">
        <v>215</v>
      </c>
      <c r="D54" s="11"/>
      <c r="E54" s="137"/>
    </row>
    <row r="55" spans="1:5" ht="30" x14ac:dyDescent="0.25">
      <c r="A55" s="73"/>
      <c r="B55" s="10" t="s">
        <v>361</v>
      </c>
      <c r="C55" s="51" t="s">
        <v>362</v>
      </c>
      <c r="D55" s="11" t="s">
        <v>6</v>
      </c>
      <c r="E55" s="137"/>
    </row>
    <row r="56" spans="1:5" ht="15.75" x14ac:dyDescent="0.25">
      <c r="A56" s="73"/>
      <c r="B56" s="49" t="s">
        <v>368</v>
      </c>
      <c r="C56" s="51" t="s">
        <v>369</v>
      </c>
      <c r="D56" s="11" t="s">
        <v>6</v>
      </c>
      <c r="E56" s="137"/>
    </row>
    <row r="57" spans="1:5" ht="15.75" x14ac:dyDescent="0.25">
      <c r="A57" s="73"/>
      <c r="B57" s="49" t="s">
        <v>217</v>
      </c>
      <c r="C57" s="51" t="s">
        <v>216</v>
      </c>
      <c r="D57" s="11" t="s">
        <v>6</v>
      </c>
      <c r="E57" s="137"/>
    </row>
    <row r="58" spans="1:5" ht="18" customHeight="1" x14ac:dyDescent="0.25">
      <c r="A58" s="73"/>
      <c r="B58" s="40"/>
      <c r="C58" s="65" t="s">
        <v>291</v>
      </c>
      <c r="D58" s="75"/>
      <c r="E58" s="137"/>
    </row>
    <row r="59" spans="1:5" ht="26.25" customHeight="1" x14ac:dyDescent="0.25">
      <c r="A59" s="73"/>
      <c r="B59" s="10" t="s">
        <v>194</v>
      </c>
      <c r="C59" s="51" t="s">
        <v>195</v>
      </c>
      <c r="D59" s="11" t="s">
        <v>4</v>
      </c>
      <c r="E59" s="137"/>
    </row>
    <row r="60" spans="1:5" ht="15.75" x14ac:dyDescent="0.25">
      <c r="A60" s="73"/>
      <c r="B60" s="10" t="s">
        <v>196</v>
      </c>
      <c r="C60" s="51" t="s">
        <v>197</v>
      </c>
      <c r="D60" s="11" t="s">
        <v>4</v>
      </c>
      <c r="E60" s="137"/>
    </row>
    <row r="61" spans="1:5" ht="15.75" x14ac:dyDescent="0.25">
      <c r="A61" s="73"/>
      <c r="B61" s="10" t="s">
        <v>198</v>
      </c>
      <c r="C61" s="51" t="s">
        <v>199</v>
      </c>
      <c r="D61" s="11" t="s">
        <v>4</v>
      </c>
      <c r="E61" s="137"/>
    </row>
    <row r="62" spans="1:5" ht="15.75" x14ac:dyDescent="0.25">
      <c r="A62" s="73"/>
      <c r="B62" s="49"/>
      <c r="C62" s="65" t="s">
        <v>299</v>
      </c>
      <c r="D62" s="11"/>
      <c r="E62" s="137"/>
    </row>
    <row r="63" spans="1:5" ht="15.75" x14ac:dyDescent="0.25">
      <c r="A63" s="73"/>
      <c r="B63" s="10" t="s">
        <v>292</v>
      </c>
      <c r="C63" s="51" t="s">
        <v>293</v>
      </c>
      <c r="D63" s="11" t="s">
        <v>4</v>
      </c>
      <c r="E63" s="137"/>
    </row>
    <row r="64" spans="1:5" ht="15.75" x14ac:dyDescent="0.25">
      <c r="A64" s="73"/>
      <c r="B64" s="49"/>
      <c r="C64" s="65" t="s">
        <v>298</v>
      </c>
      <c r="D64" s="11"/>
      <c r="E64" s="137"/>
    </row>
    <row r="65" spans="1:5" ht="15.75" x14ac:dyDescent="0.25">
      <c r="A65" s="73"/>
      <c r="B65" s="10" t="s">
        <v>294</v>
      </c>
      <c r="C65" s="51" t="s">
        <v>295</v>
      </c>
      <c r="D65" s="11" t="s">
        <v>4</v>
      </c>
      <c r="E65" s="137"/>
    </row>
    <row r="66" spans="1:5" ht="15.75" x14ac:dyDescent="0.25">
      <c r="A66" s="73"/>
      <c r="B66" s="10" t="s">
        <v>296</v>
      </c>
      <c r="C66" s="51" t="s">
        <v>297</v>
      </c>
      <c r="D66" s="11" t="s">
        <v>4</v>
      </c>
      <c r="E66" s="137"/>
    </row>
    <row r="67" spans="1:5" ht="18" customHeight="1" x14ac:dyDescent="0.25">
      <c r="A67" s="73"/>
      <c r="B67" s="40"/>
      <c r="C67" s="65" t="s">
        <v>220</v>
      </c>
      <c r="D67" s="75"/>
      <c r="E67" s="137"/>
    </row>
    <row r="68" spans="1:5" ht="18" customHeight="1" x14ac:dyDescent="0.25">
      <c r="A68" s="73"/>
      <c r="B68" s="40"/>
      <c r="C68" s="65" t="s">
        <v>151</v>
      </c>
      <c r="D68" s="75"/>
      <c r="E68" s="137"/>
    </row>
    <row r="69" spans="1:5" ht="15.75" x14ac:dyDescent="0.25">
      <c r="A69" s="73"/>
      <c r="B69" s="35" t="s">
        <v>206</v>
      </c>
      <c r="C69" s="51" t="s">
        <v>207</v>
      </c>
      <c r="D69" s="11" t="s">
        <v>7</v>
      </c>
      <c r="E69" s="137"/>
    </row>
    <row r="70" spans="1:5" ht="15.75" x14ac:dyDescent="0.25">
      <c r="A70" s="73"/>
      <c r="B70" s="35" t="s">
        <v>304</v>
      </c>
      <c r="C70" s="51" t="s">
        <v>305</v>
      </c>
      <c r="D70" s="11" t="s">
        <v>4</v>
      </c>
      <c r="E70" s="137"/>
    </row>
    <row r="71" spans="1:5" ht="18" customHeight="1" x14ac:dyDescent="0.25">
      <c r="A71" s="73"/>
      <c r="B71" s="35" t="s">
        <v>208</v>
      </c>
      <c r="C71" s="51" t="s">
        <v>209</v>
      </c>
      <c r="D71" s="11" t="s">
        <v>4</v>
      </c>
      <c r="E71" s="137"/>
    </row>
    <row r="72" spans="1:5" ht="18" customHeight="1" x14ac:dyDescent="0.25">
      <c r="A72" s="73"/>
      <c r="B72" s="35" t="s">
        <v>342</v>
      </c>
      <c r="C72" s="51" t="s">
        <v>343</v>
      </c>
      <c r="D72" s="11" t="s">
        <v>8</v>
      </c>
      <c r="E72" s="137"/>
    </row>
    <row r="73" spans="1:5" ht="18" customHeight="1" x14ac:dyDescent="0.25">
      <c r="A73" s="73"/>
      <c r="B73" s="35" t="s">
        <v>185</v>
      </c>
      <c r="C73" s="51" t="s">
        <v>186</v>
      </c>
      <c r="D73" s="11" t="s">
        <v>8</v>
      </c>
      <c r="E73" s="137"/>
    </row>
    <row r="74" spans="1:5" ht="15.75" x14ac:dyDescent="0.25">
      <c r="A74" s="73"/>
      <c r="B74" s="10" t="s">
        <v>262</v>
      </c>
      <c r="C74" s="51" t="s">
        <v>261</v>
      </c>
      <c r="D74" s="11" t="s">
        <v>4</v>
      </c>
      <c r="E74" s="137"/>
    </row>
    <row r="75" spans="1:5" ht="15.75" x14ac:dyDescent="0.25">
      <c r="A75" s="73"/>
      <c r="B75" s="10" t="s">
        <v>282</v>
      </c>
      <c r="C75" s="51" t="s">
        <v>283</v>
      </c>
      <c r="D75" s="11" t="s">
        <v>4</v>
      </c>
      <c r="E75" s="137"/>
    </row>
    <row r="76" spans="1:5" ht="15.75" x14ac:dyDescent="0.25">
      <c r="A76" s="73"/>
      <c r="B76" s="10"/>
      <c r="C76" s="65" t="s">
        <v>284</v>
      </c>
      <c r="D76" s="11"/>
      <c r="E76" s="137"/>
    </row>
    <row r="77" spans="1:5" ht="50.25" customHeight="1" x14ac:dyDescent="0.25">
      <c r="A77" s="73"/>
      <c r="B77" s="35" t="s">
        <v>260</v>
      </c>
      <c r="C77" s="51" t="s">
        <v>259</v>
      </c>
      <c r="D77" s="11" t="s">
        <v>4</v>
      </c>
      <c r="E77" s="138" t="s">
        <v>435</v>
      </c>
    </row>
    <row r="78" spans="1:5" ht="15.75" x14ac:dyDescent="0.25">
      <c r="A78" s="73"/>
      <c r="B78" s="35" t="s">
        <v>302</v>
      </c>
      <c r="C78" s="51" t="s">
        <v>303</v>
      </c>
      <c r="D78" s="11" t="s">
        <v>4</v>
      </c>
      <c r="E78" s="137" t="s">
        <v>434</v>
      </c>
    </row>
    <row r="79" spans="1:5" ht="45" x14ac:dyDescent="0.25">
      <c r="A79" s="73"/>
      <c r="B79" s="35" t="s">
        <v>300</v>
      </c>
      <c r="C79" s="51" t="s">
        <v>301</v>
      </c>
      <c r="D79" s="11" t="s">
        <v>4</v>
      </c>
      <c r="E79" s="138" t="s">
        <v>436</v>
      </c>
    </row>
    <row r="80" spans="1:5" ht="15.75" x14ac:dyDescent="0.25">
      <c r="A80" s="73"/>
      <c r="B80" s="35"/>
      <c r="C80" s="65" t="s">
        <v>154</v>
      </c>
      <c r="D80" s="11"/>
      <c r="E80" s="137"/>
    </row>
    <row r="81" spans="1:5" ht="15.75" x14ac:dyDescent="0.25">
      <c r="A81" s="73"/>
      <c r="B81" s="123" t="s">
        <v>344</v>
      </c>
      <c r="C81" s="51" t="s">
        <v>348</v>
      </c>
      <c r="D81" s="11" t="s">
        <v>8</v>
      </c>
      <c r="E81" s="137" t="s">
        <v>447</v>
      </c>
    </row>
    <row r="82" spans="1:5" ht="18" customHeight="1" x14ac:dyDescent="0.25">
      <c r="A82" s="73"/>
      <c r="B82" s="35"/>
      <c r="C82" s="65" t="s">
        <v>165</v>
      </c>
      <c r="D82" s="11"/>
      <c r="E82" s="137"/>
    </row>
    <row r="83" spans="1:5" ht="15.75" x14ac:dyDescent="0.25">
      <c r="A83" s="73"/>
      <c r="B83" s="27" t="s">
        <v>180</v>
      </c>
      <c r="C83" s="15" t="s">
        <v>144</v>
      </c>
      <c r="D83" s="6" t="s">
        <v>4</v>
      </c>
      <c r="E83" s="137"/>
    </row>
    <row r="84" spans="1:5" ht="30" x14ac:dyDescent="0.25">
      <c r="A84" s="73"/>
      <c r="B84" s="27" t="s">
        <v>237</v>
      </c>
      <c r="C84" s="15" t="s">
        <v>238</v>
      </c>
      <c r="D84" s="6" t="s">
        <v>4</v>
      </c>
      <c r="E84" s="137"/>
    </row>
    <row r="85" spans="1:5" ht="30" x14ac:dyDescent="0.25">
      <c r="A85" s="73"/>
      <c r="B85" s="27" t="s">
        <v>361</v>
      </c>
      <c r="C85" s="15" t="s">
        <v>362</v>
      </c>
      <c r="D85" s="6" t="s">
        <v>6</v>
      </c>
      <c r="E85" s="137"/>
    </row>
    <row r="86" spans="1:5" ht="18" customHeight="1" x14ac:dyDescent="0.25">
      <c r="A86" s="73"/>
      <c r="B86" s="40"/>
      <c r="C86" s="65" t="s">
        <v>166</v>
      </c>
      <c r="D86" s="75"/>
      <c r="E86" s="137"/>
    </row>
    <row r="87" spans="1:5" ht="18" customHeight="1" x14ac:dyDescent="0.25">
      <c r="A87" s="73"/>
      <c r="B87" s="10" t="s">
        <v>194</v>
      </c>
      <c r="C87" s="51" t="s">
        <v>258</v>
      </c>
      <c r="D87" s="11" t="s">
        <v>4</v>
      </c>
      <c r="E87" s="137"/>
    </row>
    <row r="88" spans="1:5" ht="15.75" x14ac:dyDescent="0.25">
      <c r="A88" s="73"/>
      <c r="B88" s="10" t="s">
        <v>198</v>
      </c>
      <c r="C88" s="51" t="s">
        <v>199</v>
      </c>
      <c r="D88" s="11" t="s">
        <v>4</v>
      </c>
      <c r="E88" s="137"/>
    </row>
    <row r="89" spans="1:5" ht="15.75" x14ac:dyDescent="0.25">
      <c r="A89" s="73"/>
      <c r="B89" s="39" t="s">
        <v>202</v>
      </c>
      <c r="C89" s="51" t="s">
        <v>203</v>
      </c>
      <c r="D89" s="11" t="s">
        <v>4</v>
      </c>
      <c r="E89" s="137"/>
    </row>
    <row r="90" spans="1:5" ht="20.100000000000001" customHeight="1" x14ac:dyDescent="0.25">
      <c r="A90" s="73"/>
      <c r="B90" s="39"/>
      <c r="C90" s="51"/>
      <c r="D90" s="11"/>
      <c r="E90" s="137"/>
    </row>
    <row r="91" spans="1:5" ht="18" customHeight="1" x14ac:dyDescent="0.25">
      <c r="A91" s="99">
        <v>3</v>
      </c>
      <c r="B91" s="100"/>
      <c r="C91" s="101" t="s">
        <v>150</v>
      </c>
      <c r="D91" s="102"/>
      <c r="E91" s="135"/>
    </row>
    <row r="92" spans="1:5" ht="15.75" x14ac:dyDescent="0.25">
      <c r="A92" s="61"/>
      <c r="B92" s="35"/>
      <c r="C92" s="17" t="s">
        <v>159</v>
      </c>
      <c r="D92" s="11"/>
      <c r="E92" s="135"/>
    </row>
    <row r="93" spans="1:5" ht="15.75" x14ac:dyDescent="0.25">
      <c r="A93" s="61"/>
      <c r="B93" s="36" t="s">
        <v>40</v>
      </c>
      <c r="C93" s="51" t="s">
        <v>39</v>
      </c>
      <c r="D93" s="11" t="s">
        <v>7</v>
      </c>
      <c r="E93" s="135"/>
    </row>
    <row r="94" spans="1:5" ht="18" customHeight="1" x14ac:dyDescent="0.25">
      <c r="A94" s="61"/>
      <c r="B94" s="34"/>
      <c r="C94" s="17" t="s">
        <v>155</v>
      </c>
      <c r="D94" s="75"/>
      <c r="E94" s="135"/>
    </row>
    <row r="95" spans="1:5" ht="18" customHeight="1" x14ac:dyDescent="0.25">
      <c r="A95" s="61"/>
      <c r="B95" s="35" t="s">
        <v>311</v>
      </c>
      <c r="C95" s="51" t="s">
        <v>312</v>
      </c>
      <c r="D95" s="11" t="s">
        <v>4</v>
      </c>
      <c r="E95" s="135"/>
    </row>
    <row r="96" spans="1:5" ht="66.75" customHeight="1" x14ac:dyDescent="0.25">
      <c r="A96" s="74"/>
      <c r="B96" s="35" t="s">
        <v>22</v>
      </c>
      <c r="C96" s="51" t="s">
        <v>21</v>
      </c>
      <c r="D96" s="11" t="s">
        <v>7</v>
      </c>
      <c r="E96" s="138" t="s">
        <v>439</v>
      </c>
    </row>
    <row r="97" spans="1:5" ht="30" x14ac:dyDescent="0.25">
      <c r="A97" s="61"/>
      <c r="B97" s="35" t="s">
        <v>23</v>
      </c>
      <c r="C97" s="51" t="s">
        <v>24</v>
      </c>
      <c r="D97" s="11" t="s">
        <v>7</v>
      </c>
      <c r="E97" s="138" t="s">
        <v>440</v>
      </c>
    </row>
    <row r="98" spans="1:5" ht="44.25" customHeight="1" x14ac:dyDescent="0.25">
      <c r="A98" s="61"/>
      <c r="B98" s="35" t="s">
        <v>168</v>
      </c>
      <c r="C98" s="51" t="s">
        <v>167</v>
      </c>
      <c r="D98" s="11" t="s">
        <v>4</v>
      </c>
      <c r="E98" s="135"/>
    </row>
    <row r="99" spans="1:5" ht="36.75" customHeight="1" x14ac:dyDescent="0.25">
      <c r="A99" s="61"/>
      <c r="B99" s="35" t="s">
        <v>169</v>
      </c>
      <c r="C99" s="51" t="s">
        <v>75</v>
      </c>
      <c r="D99" s="11" t="s">
        <v>7</v>
      </c>
      <c r="E99" s="135"/>
    </row>
    <row r="100" spans="1:5" ht="36.75" customHeight="1" x14ac:dyDescent="0.25">
      <c r="A100" s="61"/>
      <c r="B100" s="35" t="s">
        <v>318</v>
      </c>
      <c r="C100" s="51" t="s">
        <v>319</v>
      </c>
      <c r="D100" s="11" t="s">
        <v>7</v>
      </c>
      <c r="E100" s="135"/>
    </row>
    <row r="101" spans="1:5" ht="36.75" customHeight="1" x14ac:dyDescent="0.25">
      <c r="A101" s="61"/>
      <c r="B101" s="35" t="s">
        <v>30</v>
      </c>
      <c r="C101" s="51" t="s">
        <v>29</v>
      </c>
      <c r="D101" s="11" t="s">
        <v>5</v>
      </c>
      <c r="E101" s="135"/>
    </row>
    <row r="102" spans="1:5" ht="36.75" customHeight="1" x14ac:dyDescent="0.25">
      <c r="A102" s="61"/>
      <c r="B102" s="35" t="s">
        <v>31</v>
      </c>
      <c r="C102" s="51" t="s">
        <v>32</v>
      </c>
      <c r="D102" s="11" t="s">
        <v>5</v>
      </c>
      <c r="E102" s="135"/>
    </row>
    <row r="103" spans="1:5" ht="36.75" customHeight="1" x14ac:dyDescent="0.25">
      <c r="A103" s="61"/>
      <c r="B103" s="35" t="s">
        <v>412</v>
      </c>
      <c r="C103" s="51" t="s">
        <v>33</v>
      </c>
      <c r="D103" s="11" t="s">
        <v>5</v>
      </c>
      <c r="E103" s="135"/>
    </row>
    <row r="104" spans="1:5" ht="15.75" x14ac:dyDescent="0.25">
      <c r="A104" s="61"/>
      <c r="B104" s="36"/>
      <c r="C104" s="65" t="s">
        <v>313</v>
      </c>
      <c r="D104" s="11"/>
      <c r="E104" s="135"/>
    </row>
    <row r="105" spans="1:5" ht="36.75" customHeight="1" x14ac:dyDescent="0.25">
      <c r="A105" s="61"/>
      <c r="B105" s="35" t="s">
        <v>314</v>
      </c>
      <c r="C105" s="51" t="s">
        <v>35</v>
      </c>
      <c r="D105" s="11" t="s">
        <v>4</v>
      </c>
      <c r="E105" s="135"/>
    </row>
    <row r="106" spans="1:5" ht="18" customHeight="1" x14ac:dyDescent="0.25">
      <c r="A106" s="61"/>
      <c r="B106" s="34"/>
      <c r="C106" s="17" t="s">
        <v>156</v>
      </c>
      <c r="D106" s="75"/>
      <c r="E106" s="135"/>
    </row>
    <row r="107" spans="1:5" ht="30" x14ac:dyDescent="0.25">
      <c r="A107" s="61"/>
      <c r="B107" s="66" t="s">
        <v>353</v>
      </c>
      <c r="C107" s="67" t="s">
        <v>213</v>
      </c>
      <c r="D107" s="68" t="s">
        <v>5</v>
      </c>
      <c r="E107" s="138" t="s">
        <v>441</v>
      </c>
    </row>
    <row r="108" spans="1:5" ht="15.75" x14ac:dyDescent="0.25">
      <c r="A108" s="61"/>
      <c r="B108" s="66" t="s">
        <v>221</v>
      </c>
      <c r="C108" s="67" t="s">
        <v>222</v>
      </c>
      <c r="D108" s="68" t="s">
        <v>4</v>
      </c>
      <c r="E108" s="138" t="s">
        <v>442</v>
      </c>
    </row>
    <row r="109" spans="1:5" ht="18" customHeight="1" x14ac:dyDescent="0.25">
      <c r="A109" s="61"/>
      <c r="B109" s="66" t="s">
        <v>352</v>
      </c>
      <c r="C109" s="67" t="s">
        <v>248</v>
      </c>
      <c r="D109" s="68" t="s">
        <v>5</v>
      </c>
      <c r="E109" s="138" t="s">
        <v>443</v>
      </c>
    </row>
    <row r="110" spans="1:5" ht="18" customHeight="1" x14ac:dyDescent="0.25">
      <c r="A110" s="61"/>
      <c r="B110" s="34"/>
      <c r="C110" s="17" t="s">
        <v>157</v>
      </c>
      <c r="D110" s="75"/>
      <c r="E110" s="135"/>
    </row>
    <row r="111" spans="1:5" ht="30" x14ac:dyDescent="0.25">
      <c r="A111" s="61"/>
      <c r="B111" s="37" t="s">
        <v>172</v>
      </c>
      <c r="C111" s="38" t="s">
        <v>173</v>
      </c>
      <c r="D111" s="29" t="s">
        <v>4</v>
      </c>
      <c r="E111" s="135"/>
    </row>
    <row r="112" spans="1:5" ht="18" customHeight="1" x14ac:dyDescent="0.25">
      <c r="A112" s="61"/>
      <c r="B112" s="34"/>
      <c r="C112" s="17" t="s">
        <v>158</v>
      </c>
      <c r="D112" s="75"/>
      <c r="E112" s="135"/>
    </row>
    <row r="113" spans="1:5" ht="18" customHeight="1" x14ac:dyDescent="0.25">
      <c r="A113" s="61"/>
      <c r="B113" s="39" t="s">
        <v>175</v>
      </c>
      <c r="C113" s="38" t="s">
        <v>174</v>
      </c>
      <c r="D113" s="11" t="s">
        <v>6</v>
      </c>
      <c r="E113" s="135" t="s">
        <v>444</v>
      </c>
    </row>
    <row r="114" spans="1:5" ht="18" customHeight="1" x14ac:dyDescent="0.25">
      <c r="A114" s="61"/>
      <c r="B114" s="39" t="s">
        <v>177</v>
      </c>
      <c r="C114" s="38" t="s">
        <v>176</v>
      </c>
      <c r="D114" s="11" t="s">
        <v>6</v>
      </c>
      <c r="E114" s="135" t="s">
        <v>444</v>
      </c>
    </row>
    <row r="115" spans="1:5" ht="15.75" x14ac:dyDescent="0.25">
      <c r="A115" s="61"/>
      <c r="B115" s="39" t="s">
        <v>179</v>
      </c>
      <c r="C115" s="38" t="s">
        <v>178</v>
      </c>
      <c r="D115" s="11" t="s">
        <v>6</v>
      </c>
      <c r="E115" s="135" t="s">
        <v>444</v>
      </c>
    </row>
    <row r="116" spans="1:5" ht="30" x14ac:dyDescent="0.25">
      <c r="A116" s="61"/>
      <c r="B116" s="39" t="s">
        <v>200</v>
      </c>
      <c r="C116" s="38" t="s">
        <v>201</v>
      </c>
      <c r="D116" s="11" t="s">
        <v>8</v>
      </c>
      <c r="E116" s="140" t="s">
        <v>445</v>
      </c>
    </row>
    <row r="117" spans="1:5" ht="18" customHeight="1" x14ac:dyDescent="0.25">
      <c r="A117" s="61"/>
      <c r="B117" s="34"/>
      <c r="C117" s="17" t="s">
        <v>166</v>
      </c>
      <c r="D117" s="75"/>
      <c r="E117" s="135"/>
    </row>
    <row r="118" spans="1:5" ht="15.75" x14ac:dyDescent="0.25">
      <c r="A118" s="61"/>
      <c r="B118" s="39" t="s">
        <v>202</v>
      </c>
      <c r="C118" s="51" t="s">
        <v>203</v>
      </c>
      <c r="D118" s="11" t="s">
        <v>4</v>
      </c>
      <c r="E118" s="135"/>
    </row>
    <row r="119" spans="1:5" ht="15.75" x14ac:dyDescent="0.25">
      <c r="A119" s="61"/>
      <c r="B119" s="39" t="s">
        <v>204</v>
      </c>
      <c r="C119" s="51" t="s">
        <v>205</v>
      </c>
      <c r="D119" s="11" t="s">
        <v>4</v>
      </c>
      <c r="E119" s="135"/>
    </row>
    <row r="120" spans="1:5" ht="20.100000000000001" customHeight="1" x14ac:dyDescent="0.25">
      <c r="A120" s="61"/>
      <c r="B120" s="39"/>
      <c r="C120" s="51"/>
      <c r="D120" s="11"/>
      <c r="E120" s="135"/>
    </row>
    <row r="121" spans="1:5" ht="18" customHeight="1" x14ac:dyDescent="0.25">
      <c r="A121" s="99">
        <v>4</v>
      </c>
      <c r="B121" s="100"/>
      <c r="C121" s="101" t="s">
        <v>149</v>
      </c>
      <c r="D121" s="102"/>
      <c r="E121" s="135"/>
    </row>
    <row r="122" spans="1:5" ht="18" customHeight="1" x14ac:dyDescent="0.25">
      <c r="A122" s="61"/>
      <c r="B122" s="34"/>
      <c r="C122" s="17" t="s">
        <v>159</v>
      </c>
      <c r="D122" s="75"/>
      <c r="E122" s="135"/>
    </row>
    <row r="123" spans="1:5" ht="18" customHeight="1" x14ac:dyDescent="0.25">
      <c r="A123" s="61"/>
      <c r="B123" s="18" t="s">
        <v>182</v>
      </c>
      <c r="C123" s="15" t="s">
        <v>183</v>
      </c>
      <c r="D123" s="6" t="s">
        <v>8</v>
      </c>
      <c r="E123" s="135"/>
    </row>
    <row r="124" spans="1:5" ht="18" customHeight="1" x14ac:dyDescent="0.25">
      <c r="A124" s="61"/>
      <c r="B124" s="18" t="s">
        <v>185</v>
      </c>
      <c r="C124" s="15" t="s">
        <v>186</v>
      </c>
      <c r="D124" s="6" t="s">
        <v>8</v>
      </c>
      <c r="E124" s="135"/>
    </row>
    <row r="125" spans="1:5" ht="15.75" x14ac:dyDescent="0.25">
      <c r="A125" s="61"/>
      <c r="B125" s="18" t="s">
        <v>244</v>
      </c>
      <c r="C125" s="15" t="s">
        <v>37</v>
      </c>
      <c r="D125" s="6" t="s">
        <v>4</v>
      </c>
      <c r="E125" s="135"/>
    </row>
    <row r="126" spans="1:5" ht="15.75" x14ac:dyDescent="0.25">
      <c r="A126" s="61"/>
      <c r="B126" s="27" t="s">
        <v>219</v>
      </c>
      <c r="C126" s="15" t="s">
        <v>218</v>
      </c>
      <c r="D126" s="6" t="s">
        <v>6</v>
      </c>
      <c r="E126" s="135"/>
    </row>
    <row r="127" spans="1:5" ht="15.75" x14ac:dyDescent="0.25">
      <c r="A127" s="61"/>
      <c r="B127" s="27" t="s">
        <v>264</v>
      </c>
      <c r="C127" s="15" t="s">
        <v>39</v>
      </c>
      <c r="D127" s="6" t="s">
        <v>7</v>
      </c>
      <c r="E127" s="135"/>
    </row>
    <row r="128" spans="1:5" ht="18" customHeight="1" x14ac:dyDescent="0.25">
      <c r="A128" s="61"/>
      <c r="B128" s="18" t="s">
        <v>276</v>
      </c>
      <c r="C128" s="15" t="s">
        <v>277</v>
      </c>
      <c r="D128" s="6" t="s">
        <v>8</v>
      </c>
      <c r="E128" s="135"/>
    </row>
    <row r="129" spans="1:5" ht="15.75" x14ac:dyDescent="0.25">
      <c r="A129" s="61"/>
      <c r="B129" s="27" t="s">
        <v>272</v>
      </c>
      <c r="C129" s="15" t="s">
        <v>273</v>
      </c>
      <c r="D129" s="6" t="s">
        <v>8</v>
      </c>
      <c r="E129" s="135"/>
    </row>
    <row r="130" spans="1:5" ht="15.75" x14ac:dyDescent="0.25">
      <c r="A130" s="61"/>
      <c r="B130" s="27" t="s">
        <v>270</v>
      </c>
      <c r="C130" s="15" t="s">
        <v>271</v>
      </c>
      <c r="D130" s="6" t="s">
        <v>8</v>
      </c>
      <c r="E130" s="135"/>
    </row>
    <row r="131" spans="1:5" ht="15.75" x14ac:dyDescent="0.25">
      <c r="A131" s="61"/>
      <c r="B131" s="27" t="s">
        <v>409</v>
      </c>
      <c r="C131" s="15" t="s">
        <v>364</v>
      </c>
      <c r="D131" s="6" t="s">
        <v>4</v>
      </c>
      <c r="E131" s="135"/>
    </row>
    <row r="132" spans="1:5" ht="18" customHeight="1" x14ac:dyDescent="0.25">
      <c r="A132" s="61"/>
      <c r="B132" s="34"/>
      <c r="C132" s="17" t="s">
        <v>161</v>
      </c>
      <c r="D132" s="75"/>
      <c r="E132" s="135"/>
    </row>
    <row r="133" spans="1:5" ht="18" customHeight="1" x14ac:dyDescent="0.25">
      <c r="A133" s="61"/>
      <c r="B133" s="35" t="s">
        <v>365</v>
      </c>
      <c r="C133" s="15" t="s">
        <v>21</v>
      </c>
      <c r="D133" s="11" t="s">
        <v>7</v>
      </c>
      <c r="E133" s="135"/>
    </row>
    <row r="134" spans="1:5" ht="18" customHeight="1" x14ac:dyDescent="0.25">
      <c r="A134" s="61"/>
      <c r="B134" s="35" t="s">
        <v>366</v>
      </c>
      <c r="C134" s="15" t="s">
        <v>263</v>
      </c>
      <c r="D134" s="11" t="s">
        <v>7</v>
      </c>
      <c r="E134" s="135"/>
    </row>
    <row r="135" spans="1:5" ht="18" customHeight="1" x14ac:dyDescent="0.25">
      <c r="A135" s="61"/>
      <c r="B135" s="35" t="s">
        <v>367</v>
      </c>
      <c r="C135" s="15" t="s">
        <v>24</v>
      </c>
      <c r="D135" s="11" t="s">
        <v>7</v>
      </c>
      <c r="E135" s="135"/>
    </row>
    <row r="136" spans="1:5" ht="18" customHeight="1" x14ac:dyDescent="0.25">
      <c r="A136" s="61"/>
      <c r="B136" s="34"/>
      <c r="C136" s="17" t="s">
        <v>160</v>
      </c>
      <c r="D136" s="75"/>
      <c r="E136" s="135"/>
    </row>
    <row r="137" spans="1:5" ht="18" customHeight="1" x14ac:dyDescent="0.25">
      <c r="A137" s="61"/>
      <c r="B137" s="35" t="s">
        <v>373</v>
      </c>
      <c r="C137" s="51" t="s">
        <v>374</v>
      </c>
      <c r="D137" s="108" t="s">
        <v>6</v>
      </c>
      <c r="E137" s="135"/>
    </row>
    <row r="138" spans="1:5" ht="30" x14ac:dyDescent="0.25">
      <c r="A138" s="61"/>
      <c r="B138" s="35" t="s">
        <v>246</v>
      </c>
      <c r="C138" s="51" t="s">
        <v>245</v>
      </c>
      <c r="D138" s="11" t="s">
        <v>6</v>
      </c>
      <c r="E138" s="135"/>
    </row>
    <row r="139" spans="1:5" ht="30" x14ac:dyDescent="0.25">
      <c r="A139" s="61"/>
      <c r="B139" s="49" t="s">
        <v>212</v>
      </c>
      <c r="C139" s="51" t="s">
        <v>211</v>
      </c>
      <c r="D139" s="11" t="s">
        <v>8</v>
      </c>
      <c r="E139" s="135"/>
    </row>
    <row r="140" spans="1:5" ht="30" x14ac:dyDescent="0.25">
      <c r="A140" s="61"/>
      <c r="B140" s="49" t="s">
        <v>210</v>
      </c>
      <c r="C140" s="51" t="s">
        <v>375</v>
      </c>
      <c r="D140" s="11" t="s">
        <v>8</v>
      </c>
      <c r="E140" s="135"/>
    </row>
    <row r="141" spans="1:5" ht="30" x14ac:dyDescent="0.25">
      <c r="A141" s="61"/>
      <c r="B141" s="49" t="s">
        <v>256</v>
      </c>
      <c r="C141" s="51" t="s">
        <v>376</v>
      </c>
      <c r="D141" s="11" t="s">
        <v>8</v>
      </c>
      <c r="E141" s="135"/>
    </row>
    <row r="142" spans="1:5" ht="15.75" x14ac:dyDescent="0.25">
      <c r="A142" s="61"/>
      <c r="B142" s="49"/>
      <c r="C142" s="65" t="s">
        <v>317</v>
      </c>
      <c r="D142" s="11"/>
      <c r="E142" s="135"/>
    </row>
    <row r="143" spans="1:5" ht="30" x14ac:dyDescent="0.25">
      <c r="A143" s="61"/>
      <c r="B143" s="35" t="s">
        <v>168</v>
      </c>
      <c r="C143" s="51" t="s">
        <v>167</v>
      </c>
      <c r="D143" s="11" t="s">
        <v>4</v>
      </c>
      <c r="E143" s="135"/>
    </row>
    <row r="144" spans="1:5" ht="15.75" x14ac:dyDescent="0.25">
      <c r="A144" s="61"/>
      <c r="B144" s="35" t="s">
        <v>169</v>
      </c>
      <c r="C144" s="51" t="s">
        <v>347</v>
      </c>
      <c r="D144" s="11" t="s">
        <v>7</v>
      </c>
      <c r="E144" s="135"/>
    </row>
    <row r="145" spans="1:5" ht="30" x14ac:dyDescent="0.25">
      <c r="A145" s="61"/>
      <c r="B145" s="35" t="s">
        <v>170</v>
      </c>
      <c r="C145" s="51" t="s">
        <v>27</v>
      </c>
      <c r="D145" s="11" t="s">
        <v>7</v>
      </c>
      <c r="E145" s="135"/>
    </row>
    <row r="146" spans="1:5" ht="15.75" x14ac:dyDescent="0.25">
      <c r="A146" s="61"/>
      <c r="B146" s="35" t="s">
        <v>30</v>
      </c>
      <c r="C146" s="51" t="s">
        <v>29</v>
      </c>
      <c r="D146" s="11" t="s">
        <v>5</v>
      </c>
      <c r="E146" s="135"/>
    </row>
    <row r="147" spans="1:5" ht="15.75" x14ac:dyDescent="0.25">
      <c r="A147" s="61"/>
      <c r="B147" s="27" t="s">
        <v>321</v>
      </c>
      <c r="C147" s="51" t="s">
        <v>320</v>
      </c>
      <c r="D147" s="11" t="s">
        <v>8</v>
      </c>
      <c r="E147" s="135"/>
    </row>
    <row r="148" spans="1:5" ht="18" customHeight="1" x14ac:dyDescent="0.25">
      <c r="A148" s="61"/>
      <c r="B148" s="34"/>
      <c r="C148" s="17" t="s">
        <v>162</v>
      </c>
      <c r="D148" s="75"/>
      <c r="E148" s="135"/>
    </row>
    <row r="149" spans="1:5" ht="30" x14ac:dyDescent="0.25">
      <c r="A149" s="61"/>
      <c r="B149" s="27" t="s">
        <v>189</v>
      </c>
      <c r="C149" s="15" t="s">
        <v>38</v>
      </c>
      <c r="D149" s="6" t="s">
        <v>4</v>
      </c>
      <c r="E149" s="135"/>
    </row>
    <row r="150" spans="1:5" ht="30" x14ac:dyDescent="0.25">
      <c r="A150" s="61"/>
      <c r="B150" s="49" t="s">
        <v>187</v>
      </c>
      <c r="C150" s="15" t="s">
        <v>188</v>
      </c>
      <c r="D150" s="11" t="s">
        <v>4</v>
      </c>
      <c r="E150" s="135"/>
    </row>
    <row r="151" spans="1:5" ht="15.75" x14ac:dyDescent="0.25">
      <c r="A151" s="61"/>
      <c r="B151" s="27" t="s">
        <v>190</v>
      </c>
      <c r="C151" s="15" t="s">
        <v>191</v>
      </c>
      <c r="D151" s="6" t="s">
        <v>6</v>
      </c>
      <c r="E151" s="135"/>
    </row>
    <row r="152" spans="1:5" ht="18" customHeight="1" x14ac:dyDescent="0.25">
      <c r="A152" s="61"/>
      <c r="B152" s="34"/>
      <c r="C152" s="17" t="s">
        <v>164</v>
      </c>
      <c r="D152" s="75"/>
      <c r="E152" s="135"/>
    </row>
    <row r="153" spans="1:5" ht="15.75" x14ac:dyDescent="0.25">
      <c r="A153" s="61"/>
      <c r="B153" s="49" t="s">
        <v>252</v>
      </c>
      <c r="C153" s="51" t="s">
        <v>250</v>
      </c>
      <c r="D153" s="11" t="s">
        <v>8</v>
      </c>
      <c r="E153" s="135"/>
    </row>
    <row r="154" spans="1:5" ht="15.75" x14ac:dyDescent="0.25">
      <c r="A154" s="61"/>
      <c r="B154" s="49" t="s">
        <v>253</v>
      </c>
      <c r="C154" s="51" t="s">
        <v>251</v>
      </c>
      <c r="D154" s="11" t="s">
        <v>8</v>
      </c>
      <c r="E154" s="135"/>
    </row>
    <row r="155" spans="1:5" ht="15.75" x14ac:dyDescent="0.25">
      <c r="A155" s="61"/>
      <c r="B155" s="18"/>
      <c r="C155" s="17" t="s">
        <v>241</v>
      </c>
      <c r="D155" s="6"/>
      <c r="E155" s="135"/>
    </row>
    <row r="156" spans="1:5" ht="15.75" x14ac:dyDescent="0.25">
      <c r="A156" s="61"/>
      <c r="B156" s="27" t="s">
        <v>239</v>
      </c>
      <c r="C156" s="15" t="s">
        <v>240</v>
      </c>
      <c r="D156" s="6" t="s">
        <v>4</v>
      </c>
      <c r="E156" s="135"/>
    </row>
    <row r="157" spans="1:5" ht="30" x14ac:dyDescent="0.25">
      <c r="A157" s="61"/>
      <c r="B157" s="27" t="s">
        <v>237</v>
      </c>
      <c r="C157" s="15" t="s">
        <v>238</v>
      </c>
      <c r="D157" s="6" t="s">
        <v>4</v>
      </c>
      <c r="E157" s="135"/>
    </row>
    <row r="158" spans="1:5" ht="15.75" x14ac:dyDescent="0.25">
      <c r="A158" s="61"/>
      <c r="B158" s="27"/>
      <c r="C158" s="17" t="s">
        <v>287</v>
      </c>
      <c r="D158" s="6"/>
      <c r="E158" s="135"/>
    </row>
    <row r="159" spans="1:5" ht="15.75" x14ac:dyDescent="0.25">
      <c r="A159" s="61"/>
      <c r="B159" s="27" t="s">
        <v>304</v>
      </c>
      <c r="C159" s="15" t="s">
        <v>305</v>
      </c>
      <c r="D159" s="6" t="s">
        <v>4</v>
      </c>
      <c r="E159" s="135"/>
    </row>
    <row r="160" spans="1:5" ht="15.75" x14ac:dyDescent="0.25">
      <c r="A160" s="61"/>
      <c r="B160" s="27" t="s">
        <v>306</v>
      </c>
      <c r="C160" s="15" t="s">
        <v>307</v>
      </c>
      <c r="D160" s="6" t="s">
        <v>4</v>
      </c>
      <c r="E160" s="135"/>
    </row>
    <row r="161" spans="1:5" ht="15.75" x14ac:dyDescent="0.25">
      <c r="A161" s="61"/>
      <c r="B161" s="27" t="s">
        <v>180</v>
      </c>
      <c r="C161" s="15" t="s">
        <v>310</v>
      </c>
      <c r="D161" s="6" t="s">
        <v>4</v>
      </c>
      <c r="E161" s="135"/>
    </row>
    <row r="162" spans="1:5" ht="36" customHeight="1" x14ac:dyDescent="0.25">
      <c r="A162" s="61"/>
      <c r="B162" s="27" t="s">
        <v>308</v>
      </c>
      <c r="C162" s="15" t="s">
        <v>309</v>
      </c>
      <c r="D162" s="6" t="s">
        <v>4</v>
      </c>
      <c r="E162" s="135"/>
    </row>
    <row r="163" spans="1:5" ht="15.75" x14ac:dyDescent="0.25">
      <c r="A163" s="61"/>
      <c r="B163" s="27" t="s">
        <v>351</v>
      </c>
      <c r="C163" s="15" t="s">
        <v>354</v>
      </c>
      <c r="D163" s="6" t="s">
        <v>4</v>
      </c>
      <c r="E163" s="135"/>
    </row>
    <row r="164" spans="1:5" ht="18" customHeight="1" x14ac:dyDescent="0.25">
      <c r="A164" s="61"/>
      <c r="B164" s="34"/>
      <c r="C164" s="17" t="s">
        <v>184</v>
      </c>
      <c r="D164" s="75"/>
      <c r="E164" s="135"/>
    </row>
    <row r="165" spans="1:5" ht="15.75" x14ac:dyDescent="0.25">
      <c r="A165" s="61"/>
      <c r="B165" s="49" t="s">
        <v>415</v>
      </c>
      <c r="C165" s="15" t="s">
        <v>181</v>
      </c>
      <c r="D165" s="11" t="s">
        <v>6</v>
      </c>
      <c r="E165" s="135"/>
    </row>
    <row r="166" spans="1:5" ht="15.75" x14ac:dyDescent="0.25">
      <c r="A166" s="61"/>
      <c r="B166" s="49" t="s">
        <v>236</v>
      </c>
      <c r="C166" s="15" t="s">
        <v>247</v>
      </c>
      <c r="D166" s="11" t="s">
        <v>4</v>
      </c>
      <c r="E166" s="135"/>
    </row>
    <row r="167" spans="1:5" ht="15.75" x14ac:dyDescent="0.25">
      <c r="A167" s="61"/>
      <c r="B167" s="49" t="s">
        <v>235</v>
      </c>
      <c r="C167" s="15" t="s">
        <v>360</v>
      </c>
      <c r="D167" s="11" t="s">
        <v>4</v>
      </c>
      <c r="E167" s="135"/>
    </row>
    <row r="168" spans="1:5" ht="18" customHeight="1" x14ac:dyDescent="0.25">
      <c r="A168" s="61"/>
      <c r="B168" s="34"/>
      <c r="C168" s="17" t="s">
        <v>163</v>
      </c>
      <c r="D168" s="75"/>
      <c r="E168" s="135"/>
    </row>
    <row r="169" spans="1:5" ht="15.75" x14ac:dyDescent="0.25">
      <c r="A169" s="61"/>
      <c r="B169" s="49" t="s">
        <v>274</v>
      </c>
      <c r="C169" s="15" t="s">
        <v>275</v>
      </c>
      <c r="D169" s="11" t="s">
        <v>4</v>
      </c>
      <c r="E169" s="135"/>
    </row>
    <row r="170" spans="1:5" ht="31.5" customHeight="1" x14ac:dyDescent="0.25">
      <c r="A170" s="61"/>
      <c r="B170" s="49" t="s">
        <v>336</v>
      </c>
      <c r="C170" s="15" t="s">
        <v>335</v>
      </c>
      <c r="D170" s="11" t="s">
        <v>8</v>
      </c>
      <c r="E170" s="135"/>
    </row>
    <row r="171" spans="1:5" ht="26.25" customHeight="1" x14ac:dyDescent="0.25">
      <c r="A171" s="61"/>
      <c r="B171" s="80"/>
      <c r="C171" s="17" t="s">
        <v>337</v>
      </c>
      <c r="D171" s="81"/>
      <c r="E171" s="135"/>
    </row>
    <row r="172" spans="1:5" ht="30" x14ac:dyDescent="0.25">
      <c r="A172" s="61"/>
      <c r="B172" s="49" t="s">
        <v>338</v>
      </c>
      <c r="C172" s="15" t="s">
        <v>339</v>
      </c>
      <c r="D172" s="81" t="s">
        <v>4</v>
      </c>
      <c r="E172" s="135"/>
    </row>
    <row r="173" spans="1:5" ht="36.75" customHeight="1" x14ac:dyDescent="0.25">
      <c r="A173" s="61"/>
      <c r="B173" s="35" t="s">
        <v>413</v>
      </c>
      <c r="C173" s="51" t="s">
        <v>29</v>
      </c>
      <c r="D173" s="11" t="s">
        <v>5</v>
      </c>
      <c r="E173" s="135"/>
    </row>
    <row r="174" spans="1:5" ht="36.75" customHeight="1" x14ac:dyDescent="0.25">
      <c r="A174" s="61"/>
      <c r="B174" s="35" t="s">
        <v>171</v>
      </c>
      <c r="C174" s="51" t="s">
        <v>33</v>
      </c>
      <c r="D174" s="11" t="s">
        <v>5</v>
      </c>
      <c r="E174" s="135"/>
    </row>
    <row r="175" spans="1:5" ht="36.75" customHeight="1" x14ac:dyDescent="0.25">
      <c r="A175" s="61"/>
      <c r="B175" s="18" t="s">
        <v>34</v>
      </c>
      <c r="C175" s="15" t="s">
        <v>35</v>
      </c>
      <c r="D175" s="6" t="s">
        <v>4</v>
      </c>
      <c r="E175" s="135"/>
    </row>
    <row r="176" spans="1:5" ht="36.75" customHeight="1" x14ac:dyDescent="0.25">
      <c r="A176" s="61"/>
      <c r="B176" s="35" t="s">
        <v>204</v>
      </c>
      <c r="C176" s="51" t="s">
        <v>205</v>
      </c>
      <c r="D176" s="11" t="s">
        <v>4</v>
      </c>
      <c r="E176" s="135"/>
    </row>
    <row r="177" spans="1:5" ht="20.100000000000001" customHeight="1" x14ac:dyDescent="0.25">
      <c r="A177" s="61"/>
      <c r="B177" s="83"/>
      <c r="C177" s="84"/>
      <c r="D177" s="81"/>
      <c r="E177" s="135"/>
    </row>
    <row r="178" spans="1:5" ht="18" x14ac:dyDescent="0.25">
      <c r="A178" s="99">
        <v>5</v>
      </c>
      <c r="B178" s="100"/>
      <c r="C178" s="101" t="s">
        <v>355</v>
      </c>
      <c r="D178" s="102"/>
      <c r="E178" s="135"/>
    </row>
    <row r="179" spans="1:5" ht="15.75" x14ac:dyDescent="0.25">
      <c r="A179" s="21" t="s">
        <v>91</v>
      </c>
      <c r="B179" s="14"/>
      <c r="C179" s="17" t="s">
        <v>9</v>
      </c>
      <c r="D179" s="6"/>
      <c r="E179" s="135"/>
    </row>
    <row r="180" spans="1:5" x14ac:dyDescent="0.25">
      <c r="A180" s="22" t="s">
        <v>92</v>
      </c>
      <c r="B180" s="35" t="s">
        <v>366</v>
      </c>
      <c r="C180" s="15" t="s">
        <v>263</v>
      </c>
      <c r="D180" s="11" t="s">
        <v>7</v>
      </c>
      <c r="E180" s="135"/>
    </row>
    <row r="181" spans="1:5" x14ac:dyDescent="0.25">
      <c r="A181" s="22" t="s">
        <v>93</v>
      </c>
      <c r="B181" s="18" t="s">
        <v>23</v>
      </c>
      <c r="C181" s="15" t="s">
        <v>24</v>
      </c>
      <c r="D181" s="6" t="s">
        <v>7</v>
      </c>
      <c r="E181" s="135"/>
    </row>
    <row r="182" spans="1:5" x14ac:dyDescent="0.25">
      <c r="A182" s="22" t="s">
        <v>94</v>
      </c>
      <c r="B182" s="18" t="s">
        <v>40</v>
      </c>
      <c r="C182" s="15" t="s">
        <v>39</v>
      </c>
      <c r="D182" s="6" t="s">
        <v>7</v>
      </c>
      <c r="E182" s="135"/>
    </row>
    <row r="183" spans="1:5" ht="15.75" x14ac:dyDescent="0.25">
      <c r="A183" s="21" t="s">
        <v>95</v>
      </c>
      <c r="B183" s="18"/>
      <c r="C183" s="17" t="s">
        <v>84</v>
      </c>
      <c r="D183" s="6"/>
      <c r="E183" s="135"/>
    </row>
    <row r="184" spans="1:5" x14ac:dyDescent="0.25">
      <c r="A184" s="22" t="s">
        <v>96</v>
      </c>
      <c r="B184" s="18">
        <v>40231</v>
      </c>
      <c r="C184" s="15" t="s">
        <v>75</v>
      </c>
      <c r="D184" s="6" t="s">
        <v>7</v>
      </c>
      <c r="E184" s="135"/>
    </row>
    <row r="185" spans="1:5" x14ac:dyDescent="0.25">
      <c r="A185" s="22" t="s">
        <v>97</v>
      </c>
      <c r="B185" s="32">
        <v>40322</v>
      </c>
      <c r="C185" s="23" t="s">
        <v>143</v>
      </c>
      <c r="D185" s="6" t="s">
        <v>7</v>
      </c>
      <c r="E185" s="135"/>
    </row>
    <row r="186" spans="1:5" x14ac:dyDescent="0.25">
      <c r="A186" s="22" t="s">
        <v>98</v>
      </c>
      <c r="B186" s="32">
        <v>40243</v>
      </c>
      <c r="C186" s="23" t="s">
        <v>29</v>
      </c>
      <c r="D186" s="6" t="s">
        <v>5</v>
      </c>
      <c r="E186" s="135"/>
    </row>
    <row r="187" spans="1:5" x14ac:dyDescent="0.25">
      <c r="A187" s="22" t="s">
        <v>99</v>
      </c>
      <c r="B187" s="32">
        <v>40246</v>
      </c>
      <c r="C187" s="23" t="s">
        <v>33</v>
      </c>
      <c r="D187" s="6" t="s">
        <v>5</v>
      </c>
      <c r="E187" s="135"/>
    </row>
    <row r="188" spans="1:5" ht="30" x14ac:dyDescent="0.25">
      <c r="A188" s="22" t="s">
        <v>100</v>
      </c>
      <c r="B188" s="32">
        <v>50601</v>
      </c>
      <c r="C188" s="15" t="s">
        <v>85</v>
      </c>
      <c r="D188" s="6" t="s">
        <v>4</v>
      </c>
      <c r="E188" s="135"/>
    </row>
    <row r="189" spans="1:5" x14ac:dyDescent="0.25">
      <c r="A189" s="22" t="s">
        <v>101</v>
      </c>
      <c r="B189" s="32">
        <v>120101</v>
      </c>
      <c r="C189" s="15" t="s">
        <v>86</v>
      </c>
      <c r="D189" s="6" t="s">
        <v>4</v>
      </c>
      <c r="E189" s="135"/>
    </row>
    <row r="190" spans="1:5" x14ac:dyDescent="0.25">
      <c r="A190" s="22" t="s">
        <v>102</v>
      </c>
      <c r="B190" s="32">
        <v>120302</v>
      </c>
      <c r="C190" s="15" t="s">
        <v>87</v>
      </c>
      <c r="D190" s="6" t="s">
        <v>4</v>
      </c>
      <c r="E190" s="135"/>
    </row>
    <row r="191" spans="1:5" x14ac:dyDescent="0.25">
      <c r="A191" s="22" t="s">
        <v>103</v>
      </c>
      <c r="B191" s="32">
        <v>190103</v>
      </c>
      <c r="C191" s="15" t="s">
        <v>88</v>
      </c>
      <c r="D191" s="6" t="s">
        <v>4</v>
      </c>
      <c r="E191" s="135"/>
    </row>
    <row r="192" spans="1:5" x14ac:dyDescent="0.25">
      <c r="A192" s="22" t="s">
        <v>104</v>
      </c>
      <c r="B192" s="32">
        <v>190117</v>
      </c>
      <c r="C192" s="15" t="s">
        <v>89</v>
      </c>
      <c r="D192" s="6" t="s">
        <v>4</v>
      </c>
      <c r="E192" s="135"/>
    </row>
    <row r="193" spans="1:5" x14ac:dyDescent="0.25">
      <c r="A193" s="22" t="s">
        <v>145</v>
      </c>
      <c r="B193" s="32">
        <v>71106</v>
      </c>
      <c r="C193" s="15" t="s">
        <v>90</v>
      </c>
      <c r="D193" s="6" t="s">
        <v>4</v>
      </c>
      <c r="E193" s="135"/>
    </row>
    <row r="194" spans="1:5" ht="30" x14ac:dyDescent="0.25">
      <c r="A194" s="22" t="s">
        <v>146</v>
      </c>
      <c r="B194" s="32">
        <v>100208</v>
      </c>
      <c r="C194" s="31" t="s">
        <v>12</v>
      </c>
      <c r="D194" s="19" t="s">
        <v>4</v>
      </c>
      <c r="E194" s="135"/>
    </row>
    <row r="195" spans="1:5" x14ac:dyDescent="0.25">
      <c r="A195" s="22" t="s">
        <v>147</v>
      </c>
      <c r="B195" s="32">
        <v>130103</v>
      </c>
      <c r="C195" s="31" t="s">
        <v>144</v>
      </c>
      <c r="D195" s="19" t="s">
        <v>4</v>
      </c>
      <c r="E195" s="135"/>
    </row>
    <row r="196" spans="1:5" ht="15.75" x14ac:dyDescent="0.25">
      <c r="A196" s="21" t="s">
        <v>105</v>
      </c>
      <c r="B196" s="18"/>
      <c r="C196" s="17" t="s">
        <v>47</v>
      </c>
      <c r="D196" s="6"/>
      <c r="E196" s="135"/>
    </row>
    <row r="197" spans="1:5" ht="30" x14ac:dyDescent="0.25">
      <c r="A197" s="22" t="s">
        <v>106</v>
      </c>
      <c r="B197" s="18" t="s">
        <v>48</v>
      </c>
      <c r="C197" s="15" t="s">
        <v>49</v>
      </c>
      <c r="D197" s="6" t="s">
        <v>4</v>
      </c>
      <c r="E197" s="135"/>
    </row>
    <row r="198" spans="1:5" x14ac:dyDescent="0.25">
      <c r="A198" s="22" t="s">
        <v>107</v>
      </c>
      <c r="B198" s="18" t="s">
        <v>79</v>
      </c>
      <c r="C198" s="15" t="s">
        <v>50</v>
      </c>
      <c r="D198" s="6" t="s">
        <v>7</v>
      </c>
      <c r="E198" s="135"/>
    </row>
    <row r="199" spans="1:5" x14ac:dyDescent="0.25">
      <c r="A199" s="22" t="s">
        <v>108</v>
      </c>
      <c r="B199" s="18" t="s">
        <v>51</v>
      </c>
      <c r="C199" s="15" t="s">
        <v>52</v>
      </c>
      <c r="D199" s="6" t="s">
        <v>7</v>
      </c>
      <c r="E199" s="135"/>
    </row>
    <row r="200" spans="1:5" x14ac:dyDescent="0.25">
      <c r="A200" s="22" t="s">
        <v>109</v>
      </c>
      <c r="B200" s="18" t="s">
        <v>34</v>
      </c>
      <c r="C200" s="15" t="s">
        <v>35</v>
      </c>
      <c r="D200" s="6" t="s">
        <v>4</v>
      </c>
      <c r="E200" s="135"/>
    </row>
    <row r="201" spans="1:5" x14ac:dyDescent="0.25">
      <c r="A201" s="22" t="s">
        <v>110</v>
      </c>
      <c r="B201" s="18" t="s">
        <v>53</v>
      </c>
      <c r="C201" s="15" t="s">
        <v>54</v>
      </c>
      <c r="D201" s="6" t="s">
        <v>4</v>
      </c>
      <c r="E201" s="135"/>
    </row>
    <row r="202" spans="1:5" x14ac:dyDescent="0.25">
      <c r="A202" s="22" t="s">
        <v>111</v>
      </c>
      <c r="B202" s="18" t="s">
        <v>55</v>
      </c>
      <c r="C202" s="15" t="s">
        <v>56</v>
      </c>
      <c r="D202" s="6" t="s">
        <v>4</v>
      </c>
      <c r="E202" s="135"/>
    </row>
    <row r="203" spans="1:5" x14ac:dyDescent="0.25">
      <c r="A203" s="22" t="s">
        <v>112</v>
      </c>
      <c r="B203" s="18" t="s">
        <v>44</v>
      </c>
      <c r="C203" s="15" t="s">
        <v>78</v>
      </c>
      <c r="D203" s="6" t="s">
        <v>4</v>
      </c>
      <c r="E203" s="135"/>
    </row>
    <row r="204" spans="1:5" ht="15.75" x14ac:dyDescent="0.25">
      <c r="A204" s="21" t="s">
        <v>113</v>
      </c>
      <c r="B204" s="18"/>
      <c r="C204" s="17" t="s">
        <v>26</v>
      </c>
      <c r="D204" s="6"/>
      <c r="E204" s="135"/>
    </row>
    <row r="205" spans="1:5" x14ac:dyDescent="0.25">
      <c r="A205" s="26" t="s">
        <v>114</v>
      </c>
      <c r="B205" s="20" t="s">
        <v>74</v>
      </c>
      <c r="C205" s="15" t="s">
        <v>75</v>
      </c>
      <c r="D205" s="6" t="s">
        <v>7</v>
      </c>
      <c r="E205" s="135"/>
    </row>
    <row r="206" spans="1:5" ht="30" x14ac:dyDescent="0.25">
      <c r="A206" s="26" t="s">
        <v>115</v>
      </c>
      <c r="B206" s="20" t="s">
        <v>28</v>
      </c>
      <c r="C206" s="15" t="s">
        <v>27</v>
      </c>
      <c r="D206" s="6" t="s">
        <v>7</v>
      </c>
      <c r="E206" s="135"/>
    </row>
    <row r="207" spans="1:5" x14ac:dyDescent="0.25">
      <c r="A207" s="26" t="s">
        <v>116</v>
      </c>
      <c r="B207" s="18" t="s">
        <v>30</v>
      </c>
      <c r="C207" s="15" t="s">
        <v>29</v>
      </c>
      <c r="D207" s="6" t="s">
        <v>5</v>
      </c>
      <c r="E207" s="135"/>
    </row>
    <row r="208" spans="1:5" x14ac:dyDescent="0.25">
      <c r="A208" s="26" t="s">
        <v>117</v>
      </c>
      <c r="B208" s="18" t="s">
        <v>31</v>
      </c>
      <c r="C208" s="15" t="s">
        <v>32</v>
      </c>
      <c r="D208" s="6" t="s">
        <v>5</v>
      </c>
      <c r="E208" s="135"/>
    </row>
    <row r="209" spans="1:5" x14ac:dyDescent="0.25">
      <c r="A209" s="26" t="s">
        <v>118</v>
      </c>
      <c r="B209" s="18" t="s">
        <v>76</v>
      </c>
      <c r="C209" s="15" t="s">
        <v>77</v>
      </c>
      <c r="D209" s="6" t="s">
        <v>4</v>
      </c>
      <c r="E209" s="135"/>
    </row>
    <row r="210" spans="1:5" x14ac:dyDescent="0.25">
      <c r="A210" s="26" t="s">
        <v>119</v>
      </c>
      <c r="B210" s="20" t="s">
        <v>34</v>
      </c>
      <c r="C210" s="15" t="s">
        <v>35</v>
      </c>
      <c r="D210" s="6" t="s">
        <v>4</v>
      </c>
      <c r="E210" s="135"/>
    </row>
    <row r="211" spans="1:5" ht="30" x14ac:dyDescent="0.25">
      <c r="A211" s="26" t="s">
        <v>120</v>
      </c>
      <c r="B211" s="20" t="s">
        <v>45</v>
      </c>
      <c r="C211" s="15" t="s">
        <v>46</v>
      </c>
      <c r="D211" s="6" t="s">
        <v>4</v>
      </c>
      <c r="E211" s="135"/>
    </row>
    <row r="212" spans="1:5" ht="15.75" x14ac:dyDescent="0.25">
      <c r="A212" s="21" t="s">
        <v>121</v>
      </c>
      <c r="B212" s="20"/>
      <c r="C212" s="17" t="s">
        <v>36</v>
      </c>
      <c r="D212" s="6"/>
      <c r="E212" s="135"/>
    </row>
    <row r="213" spans="1:5" x14ac:dyDescent="0.25">
      <c r="A213" s="22" t="s">
        <v>122</v>
      </c>
      <c r="B213" s="14">
        <v>140703</v>
      </c>
      <c r="C213" s="15" t="s">
        <v>278</v>
      </c>
      <c r="D213" s="6" t="s">
        <v>8</v>
      </c>
      <c r="E213" s="135"/>
    </row>
    <row r="214" spans="1:5" ht="15" customHeight="1" x14ac:dyDescent="0.25">
      <c r="A214" s="26" t="s">
        <v>123</v>
      </c>
      <c r="B214" s="14">
        <v>141410</v>
      </c>
      <c r="C214" s="15" t="s">
        <v>15</v>
      </c>
      <c r="D214" s="6" t="s">
        <v>6</v>
      </c>
      <c r="E214" s="135"/>
    </row>
    <row r="215" spans="1:5" ht="15" customHeight="1" x14ac:dyDescent="0.25">
      <c r="A215" s="26" t="s">
        <v>124</v>
      </c>
      <c r="B215" s="16" t="s">
        <v>14</v>
      </c>
      <c r="C215" s="15" t="s">
        <v>13</v>
      </c>
      <c r="D215" s="6" t="s">
        <v>6</v>
      </c>
      <c r="E215" s="135"/>
    </row>
    <row r="216" spans="1:5" x14ac:dyDescent="0.25">
      <c r="A216" s="22" t="s">
        <v>125</v>
      </c>
      <c r="B216" s="14" t="s">
        <v>80</v>
      </c>
      <c r="C216" s="15" t="s">
        <v>16</v>
      </c>
      <c r="D216" s="6" t="s">
        <v>6</v>
      </c>
      <c r="E216" s="135"/>
    </row>
    <row r="217" spans="1:5" ht="30" x14ac:dyDescent="0.25">
      <c r="A217" s="22" t="s">
        <v>126</v>
      </c>
      <c r="B217" s="14" t="s">
        <v>42</v>
      </c>
      <c r="C217" s="15" t="s">
        <v>25</v>
      </c>
      <c r="D217" s="6" t="s">
        <v>6</v>
      </c>
      <c r="E217" s="135"/>
    </row>
    <row r="218" spans="1:5" ht="15" customHeight="1" x14ac:dyDescent="0.25">
      <c r="A218" s="22" t="s">
        <v>127</v>
      </c>
      <c r="B218" s="18" t="s">
        <v>17</v>
      </c>
      <c r="C218" s="15" t="s">
        <v>18</v>
      </c>
      <c r="D218" s="6" t="s">
        <v>8</v>
      </c>
      <c r="E218" s="135"/>
    </row>
    <row r="219" spans="1:5" s="2" customFormat="1" x14ac:dyDescent="0.25">
      <c r="A219" s="22" t="s">
        <v>128</v>
      </c>
      <c r="B219" s="18" t="s">
        <v>20</v>
      </c>
      <c r="C219" s="15" t="s">
        <v>19</v>
      </c>
      <c r="D219" s="6" t="s">
        <v>8</v>
      </c>
      <c r="E219" s="139"/>
    </row>
    <row r="220" spans="1:5" x14ac:dyDescent="0.25">
      <c r="A220" s="22" t="s">
        <v>129</v>
      </c>
      <c r="B220" s="14" t="s">
        <v>43</v>
      </c>
      <c r="C220" s="25" t="s">
        <v>41</v>
      </c>
      <c r="D220" s="6" t="s">
        <v>8</v>
      </c>
      <c r="E220" s="135"/>
    </row>
    <row r="221" spans="1:5" ht="15.75" x14ac:dyDescent="0.25">
      <c r="A221" s="21" t="s">
        <v>130</v>
      </c>
      <c r="B221" s="24"/>
      <c r="C221" s="4" t="s">
        <v>57</v>
      </c>
      <c r="D221" s="6"/>
      <c r="E221" s="135"/>
    </row>
    <row r="222" spans="1:5" x14ac:dyDescent="0.25">
      <c r="A222" s="26" t="s">
        <v>131</v>
      </c>
      <c r="B222" s="27" t="s">
        <v>58</v>
      </c>
      <c r="C222" s="15" t="s">
        <v>59</v>
      </c>
      <c r="D222" s="6" t="s">
        <v>6</v>
      </c>
      <c r="E222" s="135"/>
    </row>
    <row r="223" spans="1:5" ht="30" x14ac:dyDescent="0.25">
      <c r="A223" s="26" t="s">
        <v>132</v>
      </c>
      <c r="B223" s="13">
        <v>151133</v>
      </c>
      <c r="C223" s="28" t="s">
        <v>60</v>
      </c>
      <c r="D223" s="6" t="s">
        <v>6</v>
      </c>
      <c r="E223" s="135"/>
    </row>
    <row r="224" spans="1:5" x14ac:dyDescent="0.25">
      <c r="A224" s="26" t="s">
        <v>133</v>
      </c>
      <c r="B224" s="27" t="s">
        <v>61</v>
      </c>
      <c r="C224" s="28" t="s">
        <v>62</v>
      </c>
      <c r="D224" s="6" t="s">
        <v>6</v>
      </c>
      <c r="E224" s="135"/>
    </row>
    <row r="225" spans="1:15" x14ac:dyDescent="0.25">
      <c r="A225" s="26" t="s">
        <v>134</v>
      </c>
      <c r="B225" s="27" t="s">
        <v>63</v>
      </c>
      <c r="C225" s="28" t="s">
        <v>64</v>
      </c>
      <c r="D225" s="6" t="s">
        <v>8</v>
      </c>
      <c r="E225" s="135"/>
    </row>
    <row r="226" spans="1:15" x14ac:dyDescent="0.25">
      <c r="A226" s="26" t="s">
        <v>135</v>
      </c>
      <c r="B226" s="27" t="s">
        <v>65</v>
      </c>
      <c r="C226" s="28" t="s">
        <v>66</v>
      </c>
      <c r="D226" s="6" t="s">
        <v>6</v>
      </c>
      <c r="E226" s="135"/>
    </row>
    <row r="227" spans="1:15" ht="30" x14ac:dyDescent="0.25">
      <c r="A227" s="26" t="s">
        <v>136</v>
      </c>
      <c r="B227" s="27" t="s">
        <v>67</v>
      </c>
      <c r="C227" s="15" t="s">
        <v>68</v>
      </c>
      <c r="D227" s="6" t="s">
        <v>6</v>
      </c>
      <c r="E227" s="135"/>
    </row>
    <row r="228" spans="1:15" ht="21.75" customHeight="1" x14ac:dyDescent="0.25">
      <c r="A228" s="26" t="s">
        <v>137</v>
      </c>
      <c r="B228" s="27" t="s">
        <v>22</v>
      </c>
      <c r="C228" s="15" t="s">
        <v>21</v>
      </c>
      <c r="D228" s="6" t="s">
        <v>7</v>
      </c>
      <c r="E228" s="135"/>
    </row>
    <row r="229" spans="1:15" ht="15" customHeight="1" x14ac:dyDescent="0.25">
      <c r="A229" s="26" t="s">
        <v>138</v>
      </c>
      <c r="B229" s="27" t="s">
        <v>69</v>
      </c>
      <c r="C229" s="28" t="s">
        <v>70</v>
      </c>
      <c r="D229" s="6" t="s">
        <v>6</v>
      </c>
      <c r="E229" s="135"/>
    </row>
    <row r="230" spans="1:15" s="2" customFormat="1" ht="45" x14ac:dyDescent="0.25">
      <c r="A230" s="26" t="s">
        <v>139</v>
      </c>
      <c r="B230" s="27" t="s">
        <v>71</v>
      </c>
      <c r="C230" s="28" t="s">
        <v>72</v>
      </c>
      <c r="D230" s="6" t="s">
        <v>8</v>
      </c>
      <c r="E230" s="139"/>
      <c r="M230" s="1"/>
      <c r="N230" s="1"/>
      <c r="O230" s="1"/>
    </row>
    <row r="231" spans="1:15" s="2" customFormat="1" ht="30" x14ac:dyDescent="0.25">
      <c r="A231" s="26" t="s">
        <v>140</v>
      </c>
      <c r="B231" s="13" t="s">
        <v>81</v>
      </c>
      <c r="C231" s="28" t="s">
        <v>73</v>
      </c>
      <c r="D231" s="6" t="s">
        <v>8</v>
      </c>
      <c r="E231" s="139"/>
      <c r="M231" s="1"/>
      <c r="N231" s="1"/>
      <c r="O231" s="1"/>
    </row>
    <row r="232" spans="1:15" ht="18" x14ac:dyDescent="0.25">
      <c r="A232" s="99"/>
      <c r="B232" s="100"/>
      <c r="C232" s="101" t="s">
        <v>408</v>
      </c>
      <c r="D232" s="102"/>
      <c r="E232" s="135"/>
    </row>
    <row r="233" spans="1:15" ht="15.75" x14ac:dyDescent="0.25">
      <c r="A233" s="61">
        <v>1</v>
      </c>
      <c r="B233" s="27"/>
      <c r="C233" s="4" t="s">
        <v>377</v>
      </c>
      <c r="D233" s="6"/>
      <c r="E233" s="135"/>
    </row>
    <row r="234" spans="1:15" x14ac:dyDescent="0.25">
      <c r="A234" s="109" t="s">
        <v>378</v>
      </c>
      <c r="B234" s="27" t="s">
        <v>379</v>
      </c>
      <c r="C234" s="28" t="s">
        <v>13</v>
      </c>
      <c r="D234" s="6" t="s">
        <v>6</v>
      </c>
      <c r="E234" s="135"/>
    </row>
    <row r="235" spans="1:15" x14ac:dyDescent="0.25">
      <c r="A235" s="116" t="s">
        <v>380</v>
      </c>
      <c r="B235" s="27" t="s">
        <v>381</v>
      </c>
      <c r="C235" s="28" t="s">
        <v>382</v>
      </c>
      <c r="D235" s="6" t="s">
        <v>6</v>
      </c>
      <c r="E235" s="135"/>
    </row>
    <row r="236" spans="1:15" x14ac:dyDescent="0.25">
      <c r="A236" s="109" t="s">
        <v>383</v>
      </c>
      <c r="B236" s="27" t="s">
        <v>384</v>
      </c>
      <c r="C236" s="28" t="s">
        <v>385</v>
      </c>
      <c r="D236" s="6" t="s">
        <v>8</v>
      </c>
      <c r="E236" s="135"/>
    </row>
    <row r="237" spans="1:15" x14ac:dyDescent="0.25">
      <c r="A237" s="109" t="s">
        <v>386</v>
      </c>
      <c r="B237" s="27" t="s">
        <v>416</v>
      </c>
      <c r="C237" s="28" t="s">
        <v>387</v>
      </c>
      <c r="D237" s="6" t="s">
        <v>8</v>
      </c>
      <c r="E237" s="135"/>
    </row>
    <row r="238" spans="1:15" x14ac:dyDescent="0.25">
      <c r="A238" s="109" t="s">
        <v>388</v>
      </c>
      <c r="B238" s="27" t="s">
        <v>410</v>
      </c>
      <c r="C238" s="28" t="s">
        <v>389</v>
      </c>
      <c r="D238" s="6" t="s">
        <v>8</v>
      </c>
      <c r="E238" s="135"/>
    </row>
    <row r="239" spans="1:15" ht="32.25" customHeight="1" x14ac:dyDescent="0.25">
      <c r="A239" s="109"/>
      <c r="B239" s="27" t="s">
        <v>419</v>
      </c>
      <c r="C239" s="28" t="s">
        <v>417</v>
      </c>
      <c r="D239" s="6" t="s">
        <v>8</v>
      </c>
      <c r="E239" s="135"/>
    </row>
    <row r="240" spans="1:15" x14ac:dyDescent="0.25">
      <c r="A240" s="109" t="s">
        <v>390</v>
      </c>
      <c r="B240" s="27" t="s">
        <v>292</v>
      </c>
      <c r="C240" s="28" t="s">
        <v>293</v>
      </c>
      <c r="D240" s="6" t="s">
        <v>4</v>
      </c>
      <c r="E240" s="135"/>
    </row>
    <row r="241" spans="1:15" ht="15.75" x14ac:dyDescent="0.25">
      <c r="A241" s="61">
        <v>2</v>
      </c>
      <c r="B241" s="27"/>
      <c r="C241" s="4" t="s">
        <v>391</v>
      </c>
      <c r="D241" s="6"/>
      <c r="E241" s="135"/>
    </row>
    <row r="242" spans="1:15" x14ac:dyDescent="0.25">
      <c r="A242" s="109" t="s">
        <v>392</v>
      </c>
      <c r="B242" s="27" t="s">
        <v>393</v>
      </c>
      <c r="C242" s="28" t="s">
        <v>394</v>
      </c>
      <c r="D242" s="6" t="s">
        <v>7</v>
      </c>
      <c r="E242" s="135"/>
    </row>
    <row r="243" spans="1:15" x14ac:dyDescent="0.25">
      <c r="A243" s="109" t="s">
        <v>395</v>
      </c>
      <c r="B243" s="27" t="s">
        <v>396</v>
      </c>
      <c r="C243" s="28" t="s">
        <v>52</v>
      </c>
      <c r="D243" s="6" t="s">
        <v>7</v>
      </c>
      <c r="E243" s="135"/>
    </row>
    <row r="244" spans="1:15" x14ac:dyDescent="0.25">
      <c r="A244" s="109" t="s">
        <v>397</v>
      </c>
      <c r="B244" s="27" t="s">
        <v>398</v>
      </c>
      <c r="C244" s="28" t="s">
        <v>399</v>
      </c>
      <c r="D244" s="6" t="s">
        <v>4</v>
      </c>
      <c r="E244" s="135"/>
    </row>
    <row r="245" spans="1:15" x14ac:dyDescent="0.25">
      <c r="A245" s="109" t="s">
        <v>400</v>
      </c>
      <c r="B245" s="27" t="s">
        <v>401</v>
      </c>
      <c r="C245" s="28" t="s">
        <v>29</v>
      </c>
      <c r="D245" s="6" t="s">
        <v>5</v>
      </c>
      <c r="E245" s="135"/>
    </row>
    <row r="246" spans="1:15" ht="30" x14ac:dyDescent="0.25">
      <c r="A246" s="109" t="s">
        <v>402</v>
      </c>
      <c r="B246" s="27" t="s">
        <v>330</v>
      </c>
      <c r="C246" s="28" t="s">
        <v>331</v>
      </c>
      <c r="D246" s="6" t="s">
        <v>6</v>
      </c>
      <c r="E246" s="135"/>
    </row>
    <row r="247" spans="1:15" ht="30" x14ac:dyDescent="0.25">
      <c r="A247" s="109" t="s">
        <v>403</v>
      </c>
      <c r="B247" s="27" t="s">
        <v>338</v>
      </c>
      <c r="C247" s="28" t="s">
        <v>339</v>
      </c>
      <c r="D247" s="6" t="s">
        <v>4</v>
      </c>
      <c r="E247" s="135"/>
    </row>
    <row r="248" spans="1:15" x14ac:dyDescent="0.25">
      <c r="A248" s="109" t="s">
        <v>404</v>
      </c>
      <c r="B248" s="27" t="s">
        <v>405</v>
      </c>
      <c r="C248" s="28" t="s">
        <v>54</v>
      </c>
      <c r="D248" s="6" t="s">
        <v>4</v>
      </c>
      <c r="E248" s="135"/>
    </row>
    <row r="249" spans="1:15" x14ac:dyDescent="0.25">
      <c r="A249" s="109" t="s">
        <v>406</v>
      </c>
      <c r="B249" s="27" t="s">
        <v>204</v>
      </c>
      <c r="C249" s="28" t="s">
        <v>205</v>
      </c>
      <c r="D249" s="6" t="s">
        <v>4</v>
      </c>
      <c r="E249" s="135"/>
    </row>
    <row r="250" spans="1:15" x14ac:dyDescent="0.25">
      <c r="A250" s="109" t="s">
        <v>407</v>
      </c>
      <c r="B250" s="27" t="s">
        <v>292</v>
      </c>
      <c r="C250" s="28" t="s">
        <v>293</v>
      </c>
      <c r="D250" s="6" t="s">
        <v>4</v>
      </c>
      <c r="E250" s="135"/>
    </row>
    <row r="251" spans="1:15" s="2" customFormat="1" ht="20.100000000000001" customHeight="1" x14ac:dyDescent="0.25">
      <c r="A251" s="26"/>
      <c r="B251" s="85"/>
      <c r="C251" s="86"/>
      <c r="D251" s="87"/>
      <c r="E251" s="139"/>
      <c r="M251" s="1"/>
      <c r="N251" s="1"/>
      <c r="O251" s="1"/>
    </row>
    <row r="252" spans="1:15" s="2" customFormat="1" ht="18" x14ac:dyDescent="0.25">
      <c r="A252" s="99">
        <v>6</v>
      </c>
      <c r="B252" s="100"/>
      <c r="C252" s="101" t="s">
        <v>10</v>
      </c>
      <c r="D252" s="102"/>
      <c r="E252" s="139"/>
      <c r="M252" s="1"/>
      <c r="N252" s="1"/>
      <c r="O252" s="1"/>
    </row>
    <row r="253" spans="1:15" ht="47.25" customHeight="1" x14ac:dyDescent="0.25">
      <c r="A253" s="33" t="s">
        <v>141</v>
      </c>
      <c r="B253" s="12">
        <v>30304</v>
      </c>
      <c r="C253" s="30" t="s">
        <v>11</v>
      </c>
      <c r="D253" s="5" t="s">
        <v>7</v>
      </c>
      <c r="E253" s="135"/>
    </row>
    <row r="254" spans="1:15" ht="20.100000000000001" customHeight="1" x14ac:dyDescent="0.25">
      <c r="A254" s="90"/>
      <c r="B254" s="88"/>
      <c r="C254" s="88"/>
      <c r="D254" s="89"/>
    </row>
    <row r="255" spans="1:15" ht="20.100000000000001" customHeight="1" thickBot="1" x14ac:dyDescent="0.3">
      <c r="A255" s="91"/>
      <c r="B255" s="92"/>
      <c r="C255" s="93"/>
      <c r="D255" s="92"/>
    </row>
  </sheetData>
  <mergeCells count="1">
    <mergeCell ref="A1:E1"/>
  </mergeCells>
  <printOptions horizontalCentered="1"/>
  <pageMargins left="0.39370078740157483" right="0.39370078740157483" top="0.78740157480314965" bottom="0.78740157480314965" header="0" footer="0"/>
  <pageSetup paperSize="9" scale="47" fitToHeight="0" orientation="landscape" verticalDpi="4294967295" r:id="rId1"/>
  <rowBreaks count="2" manualBreakCount="2">
    <brk id="182" max="12" man="1"/>
    <brk id="211" max="1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B11" sqref="B11"/>
    </sheetView>
  </sheetViews>
  <sheetFormatPr defaultRowHeight="15" x14ac:dyDescent="0.25"/>
  <cols>
    <col min="1" max="1" width="11.140625" bestFit="1" customWidth="1"/>
    <col min="2" max="2" width="42.42578125" bestFit="1" customWidth="1"/>
  </cols>
  <sheetData>
    <row r="1" spans="1:2" x14ac:dyDescent="0.25">
      <c r="B1" t="s">
        <v>578</v>
      </c>
    </row>
    <row r="2" spans="1:2" x14ac:dyDescent="0.25">
      <c r="B2" t="s">
        <v>570</v>
      </c>
    </row>
    <row r="3" spans="1:2" x14ac:dyDescent="0.25">
      <c r="A3" t="s">
        <v>571</v>
      </c>
      <c r="B3" s="209" t="e">
        <f>'Obra do Estac. + N. Salas (2)'!#REF!</f>
        <v>#REF!</v>
      </c>
    </row>
    <row r="4" spans="1:2" x14ac:dyDescent="0.25">
      <c r="A4" t="s">
        <v>572</v>
      </c>
      <c r="B4" s="209" t="e">
        <f>'Obra do Estac. + N. Salas (2)'!#REF!</f>
        <v>#REF!</v>
      </c>
    </row>
    <row r="5" spans="1:2" x14ac:dyDescent="0.25">
      <c r="A5" t="s">
        <v>573</v>
      </c>
      <c r="B5" s="209" t="e">
        <f>'Obra do Estac. + N. Salas (2)'!#REF!</f>
        <v>#REF!</v>
      </c>
    </row>
    <row r="6" spans="1:2" x14ac:dyDescent="0.25">
      <c r="A6" t="s">
        <v>574</v>
      </c>
      <c r="B6" s="209">
        <v>215270.35690000001</v>
      </c>
    </row>
    <row r="7" spans="1:2" x14ac:dyDescent="0.25">
      <c r="A7" t="s">
        <v>575</v>
      </c>
      <c r="B7" s="209" t="e">
        <f>'Obra do Estac. + N. Salas (2)'!#REF!</f>
        <v>#REF!</v>
      </c>
    </row>
    <row r="8" spans="1:2" x14ac:dyDescent="0.25">
      <c r="A8" t="s">
        <v>576</v>
      </c>
      <c r="B8" s="209">
        <f>'Obra do Estac. + N. Salas (2)'!G337</f>
        <v>26778.001109999997</v>
      </c>
    </row>
    <row r="9" spans="1:2" x14ac:dyDescent="0.25">
      <c r="A9" t="s">
        <v>577</v>
      </c>
      <c r="B9" s="209">
        <v>29034.69</v>
      </c>
    </row>
    <row r="10" spans="1:2" x14ac:dyDescent="0.25">
      <c r="A10" s="211" t="s">
        <v>346</v>
      </c>
      <c r="B10" s="210" t="e">
        <f>SUM(B3:B9)</f>
        <v>#REF!</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4</vt:i4>
      </vt:variant>
    </vt:vector>
  </HeadingPairs>
  <TitlesOfParts>
    <vt:vector size="8" baseType="lpstr">
      <vt:lpstr>Obra do Estac. + N. Salas (2)</vt:lpstr>
      <vt:lpstr>RESUMO</vt:lpstr>
      <vt:lpstr>Critérios de Medição </vt:lpstr>
      <vt:lpstr>DIVISÃO</vt:lpstr>
      <vt:lpstr>'Critérios de Medição '!Area_de_impressao</vt:lpstr>
      <vt:lpstr>'Obra do Estac. + N. Salas (2)'!Area_de_impressao</vt:lpstr>
      <vt:lpstr>'Critérios de Medição '!Titulos_de_impressao</vt:lpstr>
      <vt:lpstr>'Obra do Estac. + N. Salas (2)'!Titulos_de_impressao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TCE-ES</dc:creator>
  <cp:lastModifiedBy>TCE-ES</cp:lastModifiedBy>
  <cp:lastPrinted>2018-04-20T19:00:22Z</cp:lastPrinted>
  <dcterms:created xsi:type="dcterms:W3CDTF">2017-06-12T16:02:16Z</dcterms:created>
  <dcterms:modified xsi:type="dcterms:W3CDTF">2018-04-20T19:00:35Z</dcterms:modified>
</cp:coreProperties>
</file>