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Plan1!$A$1:$V$17</definedName>
  </definedNames>
  <calcPr calcId="145621"/>
</workbook>
</file>

<file path=xl/calcChain.xml><?xml version="1.0" encoding="utf-8"?>
<calcChain xmlns="http://schemas.openxmlformats.org/spreadsheetml/2006/main">
  <c r="U4" i="1" l="1"/>
  <c r="U6" i="1" l="1"/>
  <c r="U7" i="1"/>
  <c r="U8" i="1"/>
  <c r="U9" i="1"/>
  <c r="U10" i="1"/>
  <c r="U11" i="1"/>
  <c r="U12" i="1"/>
  <c r="U13" i="1"/>
  <c r="U14" i="1"/>
  <c r="U15" i="1"/>
  <c r="U16" i="1"/>
  <c r="U5" i="1"/>
  <c r="V4" i="1"/>
  <c r="V17" i="1" s="1"/>
  <c r="J17" i="1"/>
  <c r="F17" i="1"/>
  <c r="N17" i="1"/>
  <c r="R5" i="1" l="1"/>
  <c r="R6" i="1"/>
  <c r="R8" i="1"/>
  <c r="R9" i="1"/>
  <c r="R10" i="1"/>
  <c r="R11" i="1"/>
  <c r="R12" i="1"/>
  <c r="R13" i="1"/>
  <c r="R14" i="1"/>
  <c r="R15" i="1"/>
  <c r="R16" i="1"/>
  <c r="R4" i="1"/>
  <c r="R17" i="1" s="1"/>
  <c r="V5" i="1" l="1"/>
  <c r="V6" i="1"/>
  <c r="V7" i="1"/>
  <c r="V8" i="1"/>
  <c r="V9" i="1"/>
  <c r="V10" i="1"/>
  <c r="V11" i="1"/>
  <c r="V12" i="1"/>
  <c r="V13" i="1"/>
  <c r="V14" i="1"/>
  <c r="V15" i="1"/>
  <c r="V16" i="1"/>
  <c r="N15" i="1"/>
  <c r="N14" i="1"/>
  <c r="N13" i="1"/>
  <c r="N12" i="1"/>
  <c r="N11" i="1"/>
  <c r="N10" i="1"/>
  <c r="N9" i="1"/>
  <c r="N8" i="1"/>
  <c r="J15" i="1"/>
  <c r="J14" i="1"/>
  <c r="J13" i="1"/>
  <c r="J12" i="1"/>
  <c r="J11" i="1"/>
  <c r="J10" i="1"/>
  <c r="J9" i="1"/>
  <c r="J8" i="1"/>
  <c r="F15" i="1"/>
  <c r="F14" i="1"/>
  <c r="F13" i="1"/>
  <c r="F12" i="1"/>
  <c r="F11" i="1"/>
  <c r="F10" i="1"/>
  <c r="F9" i="1"/>
  <c r="F8" i="1"/>
  <c r="N5" i="1" l="1"/>
  <c r="N6" i="1"/>
  <c r="N7" i="1"/>
  <c r="N16" i="1"/>
  <c r="F5" i="1" l="1"/>
  <c r="F6" i="1"/>
  <c r="F7" i="1"/>
  <c r="F16" i="1"/>
  <c r="J5" i="1"/>
  <c r="J6" i="1"/>
  <c r="J7" i="1"/>
  <c r="J16" i="1"/>
  <c r="N4" i="1" l="1"/>
  <c r="F4" i="1"/>
  <c r="J4" i="1"/>
</calcChain>
</file>

<file path=xl/sharedStrings.xml><?xml version="1.0" encoding="utf-8"?>
<sst xmlns="http://schemas.openxmlformats.org/spreadsheetml/2006/main" count="106" uniqueCount="26">
  <si>
    <t>ITEM</t>
  </si>
  <si>
    <t>DESCRIÇÃO</t>
  </si>
  <si>
    <t>MÉDIA</t>
  </si>
  <si>
    <t xml:space="preserve">TOTAL </t>
  </si>
  <si>
    <t>Quant.</t>
  </si>
  <si>
    <t>Val. unit.</t>
  </si>
  <si>
    <t>Val. total</t>
  </si>
  <si>
    <t>Und</t>
  </si>
  <si>
    <t>Und.</t>
  </si>
  <si>
    <t>Mão de obra para instalação de ar condicionado modelo Split</t>
  </si>
  <si>
    <t>Tubo de cobre flexível 5/8” sem costura, Norma ASTM B-743, Aplicação exclusiva para Ar Condicionado e Refrigeração, Comprimento da Panqueca: 15 metros.</t>
  </si>
  <si>
    <t>Tubo de cobre flexível 3/8” sem costura, Norma ASTM B-743, Aplicação exclusiva para Ar Condicionado e Refrigeração, Comprimento da Panqueca: 15 metros.</t>
  </si>
  <si>
    <t>Tubo de cobre flexível 1/4” sem costura, Norma ASTM B-743, Aplicação exclusiva para Ar Condicionado e Refrigeração, Comprimento da Panqueca: 15 metros.</t>
  </si>
  <si>
    <t>Tubo de cobre flexível 1/2” sem costura, Norma ASTM B-743, Aplicação exclusiva para Ar Condicionado e Refrigeração, Comprimento da Panqueca: 15 metros.</t>
  </si>
  <si>
    <t>Porca para Flange 5/8”, para tubulação Ar Condicionado</t>
  </si>
  <si>
    <t>Porca para Flange 3/8”, para tubulação Ar Condicionado</t>
  </si>
  <si>
    <t>Porca para Flange 1/4”, para tubulação Ar Condicionado</t>
  </si>
  <si>
    <t>Porca para Flange 1/2”, para tubulação Ar Condicionado</t>
  </si>
  <si>
    <t xml:space="preserve">Curva 90°, para tubo de cobre Flexível 5/8”  </t>
  </si>
  <si>
    <t xml:space="preserve">Curva 90°, para tubo de cobre Flexível 3/8”  </t>
  </si>
  <si>
    <t xml:space="preserve">Curva 90°, para tubo de cobre Flexível 1/4”  </t>
  </si>
  <si>
    <t xml:space="preserve">Curva 90°, para tubo de cobre Flexível 1/2”  </t>
  </si>
  <si>
    <t>EMPRESA A</t>
  </si>
  <si>
    <t>EMPRESA B</t>
  </si>
  <si>
    <t>EMPRESA C</t>
  </si>
  <si>
    <t>EMPRESA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</si>
</sst>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4" fontId="10" fillId="3" borderId="1" xfId="2" applyFont="1" applyFill="1" applyBorder="1" applyAlignment="1">
      <alignment horizontal="center" vertical="center"/>
    </xf>
    <xf numFmtId="44" fontId="6" fillId="0" borderId="1" xfId="2" applyFont="1" applyFill="1" applyBorder="1" applyAlignment="1">
      <alignment horizontal="center" vertical="center"/>
    </xf>
    <xf numFmtId="44" fontId="9" fillId="3" borderId="1" xfId="2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4" fontId="13" fillId="2" borderId="5" xfId="2" applyFont="1" applyFill="1" applyBorder="1" applyAlignment="1">
      <alignment horizontal="center" vertical="center"/>
    </xf>
    <xf numFmtId="44" fontId="13" fillId="2" borderId="6" xfId="2" applyFont="1" applyFill="1" applyBorder="1" applyAlignment="1">
      <alignment horizontal="center" vertical="center"/>
    </xf>
    <xf numFmtId="44" fontId="13" fillId="2" borderId="7" xfId="2" applyFont="1" applyFill="1" applyBorder="1" applyAlignment="1">
      <alignment horizontal="center" vertical="center"/>
    </xf>
    <xf numFmtId="2" fontId="13" fillId="2" borderId="5" xfId="0" applyNumberFormat="1" applyFont="1" applyFill="1" applyBorder="1" applyAlignment="1">
      <alignment horizontal="center" vertical="center"/>
    </xf>
    <xf numFmtId="2" fontId="13" fillId="2" borderId="8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44" fontId="14" fillId="2" borderId="6" xfId="2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center" vertical="center"/>
    </xf>
    <xf numFmtId="44" fontId="14" fillId="2" borderId="7" xfId="0" applyNumberFormat="1" applyFont="1" applyFill="1" applyBorder="1" applyAlignment="1">
      <alignment horizontal="center" vertical="center"/>
    </xf>
    <xf numFmtId="0" fontId="16" fillId="0" borderId="0" xfId="0" applyFont="1"/>
    <xf numFmtId="0" fontId="5" fillId="3" borderId="3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5" fillId="3" borderId="22" xfId="0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 applyProtection="1">
      <alignment horizontal="center" vertical="center" wrapText="1"/>
    </xf>
    <xf numFmtId="44" fontId="6" fillId="0" borderId="23" xfId="2" applyFont="1" applyFill="1" applyBorder="1" applyAlignment="1">
      <alignment horizontal="center" vertical="center"/>
    </xf>
    <xf numFmtId="44" fontId="9" fillId="3" borderId="23" xfId="2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44" fontId="7" fillId="4" borderId="4" xfId="2" applyFont="1" applyFill="1" applyBorder="1" applyAlignment="1">
      <alignment horizontal="center" vertical="center"/>
    </xf>
    <xf numFmtId="44" fontId="11" fillId="4" borderId="4" xfId="2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0" fillId="0" borderId="18" xfId="0" applyBorder="1"/>
    <xf numFmtId="0" fontId="2" fillId="2" borderId="26" xfId="0" applyFont="1" applyFill="1" applyBorder="1" applyAlignment="1">
      <alignment horizontal="center" vertical="center"/>
    </xf>
    <xf numFmtId="44" fontId="7" fillId="4" borderId="27" xfId="2" applyFont="1" applyFill="1" applyBorder="1" applyAlignment="1">
      <alignment horizontal="center" vertical="center"/>
    </xf>
    <xf numFmtId="44" fontId="13" fillId="2" borderId="25" xfId="2" applyFont="1" applyFill="1" applyBorder="1" applyAlignment="1">
      <alignment horizontal="center" vertical="center"/>
    </xf>
    <xf numFmtId="44" fontId="13" fillId="2" borderId="1" xfId="2" applyFont="1" applyFill="1" applyBorder="1" applyAlignment="1">
      <alignment horizontal="center" vertical="center"/>
    </xf>
    <xf numFmtId="44" fontId="6" fillId="0" borderId="1" xfId="2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4" fontId="13" fillId="2" borderId="27" xfId="2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4" fontId="10" fillId="3" borderId="20" xfId="2" applyFont="1" applyFill="1" applyBorder="1" applyAlignment="1">
      <alignment horizontal="center" vertical="center"/>
    </xf>
    <xf numFmtId="44" fontId="11" fillId="4" borderId="21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4" fontId="14" fillId="2" borderId="5" xfId="2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85725</xdr:rowOff>
        </xdr:from>
        <xdr:to>
          <xdr:col>22</xdr:col>
          <xdr:colOff>28575</xdr:colOff>
          <xdr:row>0</xdr:row>
          <xdr:rowOff>495300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zoomScale="110" zoomScaleNormal="120" zoomScaleSheetLayoutView="110" workbookViewId="0">
      <selection activeCell="B2" sqref="B2:B3"/>
    </sheetView>
  </sheetViews>
  <sheetFormatPr defaultRowHeight="15" x14ac:dyDescent="0.25"/>
  <cols>
    <col min="1" max="1" width="4.5703125" bestFit="1" customWidth="1"/>
    <col min="2" max="2" width="25" customWidth="1"/>
    <col min="3" max="3" width="5.7109375" bestFit="1" customWidth="1"/>
    <col min="4" max="4" width="3.85546875" bestFit="1" customWidth="1"/>
    <col min="5" max="5" width="9.5703125" customWidth="1"/>
    <col min="6" max="6" width="12.5703125" customWidth="1"/>
    <col min="7" max="7" width="5" customWidth="1"/>
    <col min="8" max="8" width="3.85546875" bestFit="1" customWidth="1"/>
    <col min="9" max="9" width="8.28515625" customWidth="1"/>
    <col min="10" max="10" width="13" customWidth="1"/>
    <col min="11" max="11" width="6" bestFit="1" customWidth="1"/>
    <col min="12" max="12" width="3.85546875" bestFit="1" customWidth="1"/>
    <col min="13" max="13" width="8.140625" bestFit="1" customWidth="1"/>
    <col min="14" max="14" width="13.7109375" customWidth="1"/>
    <col min="15" max="15" width="5.42578125" customWidth="1"/>
    <col min="16" max="16" width="4.7109375" customWidth="1"/>
    <col min="17" max="17" width="11" customWidth="1"/>
    <col min="18" max="18" width="12.42578125" customWidth="1"/>
    <col min="19" max="19" width="5.42578125" customWidth="1"/>
    <col min="20" max="20" width="4" bestFit="1" customWidth="1"/>
    <col min="21" max="21" width="8.140625" bestFit="1" customWidth="1"/>
    <col min="22" max="22" width="12" customWidth="1"/>
  </cols>
  <sheetData>
    <row r="1" spans="1:22" ht="40.5" customHeight="1" thickBot="1" x14ac:dyDescent="0.3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36"/>
      <c r="P1" s="36"/>
      <c r="Q1" s="36"/>
      <c r="R1" s="36"/>
      <c r="S1" s="25"/>
      <c r="T1" s="25"/>
      <c r="U1" s="25"/>
      <c r="V1" s="26"/>
    </row>
    <row r="2" spans="1:22" ht="29.25" customHeight="1" thickBot="1" x14ac:dyDescent="0.3">
      <c r="A2" s="53" t="s">
        <v>0</v>
      </c>
      <c r="B2" s="55" t="s">
        <v>1</v>
      </c>
      <c r="C2" s="59" t="s">
        <v>22</v>
      </c>
      <c r="D2" s="60"/>
      <c r="E2" s="60"/>
      <c r="F2" s="61"/>
      <c r="G2" s="59" t="s">
        <v>23</v>
      </c>
      <c r="H2" s="60"/>
      <c r="I2" s="60"/>
      <c r="J2" s="61"/>
      <c r="K2" s="62" t="s">
        <v>24</v>
      </c>
      <c r="L2" s="63"/>
      <c r="M2" s="63"/>
      <c r="N2" s="63"/>
      <c r="O2" s="64" t="s">
        <v>25</v>
      </c>
      <c r="P2" s="64"/>
      <c r="Q2" s="64"/>
      <c r="R2" s="64"/>
      <c r="S2" s="57" t="s">
        <v>2</v>
      </c>
      <c r="T2" s="57"/>
      <c r="U2" s="57"/>
      <c r="V2" s="58"/>
    </row>
    <row r="3" spans="1:22" ht="15.75" thickBot="1" x14ac:dyDescent="0.3">
      <c r="A3" s="54"/>
      <c r="B3" s="56"/>
      <c r="C3" s="7" t="s">
        <v>4</v>
      </c>
      <c r="D3" s="8" t="s">
        <v>7</v>
      </c>
      <c r="E3" s="9" t="s">
        <v>5</v>
      </c>
      <c r="F3" s="10" t="s">
        <v>6</v>
      </c>
      <c r="G3" s="7" t="s">
        <v>4</v>
      </c>
      <c r="H3" s="8" t="s">
        <v>7</v>
      </c>
      <c r="I3" s="9" t="s">
        <v>5</v>
      </c>
      <c r="J3" s="10" t="s">
        <v>6</v>
      </c>
      <c r="K3" s="7" t="s">
        <v>4</v>
      </c>
      <c r="L3" s="8" t="s">
        <v>7</v>
      </c>
      <c r="M3" s="9" t="s">
        <v>5</v>
      </c>
      <c r="N3" s="35" t="s">
        <v>6</v>
      </c>
      <c r="O3" s="37" t="s">
        <v>4</v>
      </c>
      <c r="P3" s="37" t="s">
        <v>7</v>
      </c>
      <c r="Q3" s="37" t="s">
        <v>5</v>
      </c>
      <c r="R3" s="37" t="s">
        <v>6</v>
      </c>
      <c r="S3" s="42" t="s">
        <v>4</v>
      </c>
      <c r="T3" s="43" t="s">
        <v>7</v>
      </c>
      <c r="U3" s="43" t="s">
        <v>5</v>
      </c>
      <c r="V3" s="44" t="s">
        <v>6</v>
      </c>
    </row>
    <row r="4" spans="1:22" ht="45.75" customHeight="1" x14ac:dyDescent="0.25">
      <c r="A4" s="21">
        <v>1</v>
      </c>
      <c r="B4" s="41" t="s">
        <v>9</v>
      </c>
      <c r="C4" s="6">
        <v>22</v>
      </c>
      <c r="D4" s="31" t="s">
        <v>8</v>
      </c>
      <c r="E4" s="4">
        <v>420</v>
      </c>
      <c r="F4" s="33">
        <f>C4*E4</f>
        <v>9240</v>
      </c>
      <c r="G4" s="6">
        <v>22</v>
      </c>
      <c r="H4" s="31" t="s">
        <v>8</v>
      </c>
      <c r="I4" s="4">
        <v>350</v>
      </c>
      <c r="J4" s="33">
        <f>G4*I4</f>
        <v>7700</v>
      </c>
      <c r="K4" s="6">
        <v>22</v>
      </c>
      <c r="L4" s="31" t="s">
        <v>8</v>
      </c>
      <c r="M4" s="5">
        <v>322</v>
      </c>
      <c r="N4" s="38">
        <f>K4*M4</f>
        <v>7084</v>
      </c>
      <c r="O4" s="6">
        <v>22</v>
      </c>
      <c r="P4" s="31" t="s">
        <v>8</v>
      </c>
      <c r="Q4" s="4"/>
      <c r="R4" s="38">
        <f>O4*Q4</f>
        <v>0</v>
      </c>
      <c r="S4" s="47">
        <v>22</v>
      </c>
      <c r="T4" s="48" t="s">
        <v>8</v>
      </c>
      <c r="U4" s="49">
        <f>(E4+I4+M4+Q4)/3</f>
        <v>364</v>
      </c>
      <c r="V4" s="50">
        <f>S4*U4</f>
        <v>8008</v>
      </c>
    </row>
    <row r="5" spans="1:22" ht="45.75" customHeight="1" x14ac:dyDescent="0.25">
      <c r="A5" s="27">
        <v>2</v>
      </c>
      <c r="B5" s="41" t="s">
        <v>10</v>
      </c>
      <c r="C5" s="28">
        <v>17</v>
      </c>
      <c r="D5" s="31" t="s">
        <v>8</v>
      </c>
      <c r="E5" s="29">
        <v>470.99</v>
      </c>
      <c r="F5" s="33">
        <f t="shared" ref="F5:F16" si="0">C5*E5</f>
        <v>8006.83</v>
      </c>
      <c r="G5" s="28">
        <v>17</v>
      </c>
      <c r="H5" s="31" t="s">
        <v>8</v>
      </c>
      <c r="I5" s="29">
        <v>201</v>
      </c>
      <c r="J5" s="33">
        <f t="shared" ref="J5:J16" si="1">G5*I5</f>
        <v>3417</v>
      </c>
      <c r="K5" s="28">
        <v>17</v>
      </c>
      <c r="L5" s="31" t="s">
        <v>8</v>
      </c>
      <c r="M5" s="30">
        <v>316.45999999999998</v>
      </c>
      <c r="N5" s="38">
        <f t="shared" ref="N5:N16" si="2">K5*M5</f>
        <v>5379.82</v>
      </c>
      <c r="O5" s="28">
        <v>17</v>
      </c>
      <c r="P5" s="31" t="s">
        <v>8</v>
      </c>
      <c r="Q5" s="4">
        <v>255</v>
      </c>
      <c r="R5" s="38">
        <f t="shared" ref="R5:R16" si="3">O5*Q5</f>
        <v>4335</v>
      </c>
      <c r="S5" s="51">
        <v>17</v>
      </c>
      <c r="T5" s="45" t="s">
        <v>8</v>
      </c>
      <c r="U5" s="3">
        <f>(E5+I5+M5+Q5)/4</f>
        <v>310.86250000000001</v>
      </c>
      <c r="V5" s="34">
        <f t="shared" ref="V5:V16" si="4">S5*U5</f>
        <v>5284.6625000000004</v>
      </c>
    </row>
    <row r="6" spans="1:22" ht="49.5" customHeight="1" x14ac:dyDescent="0.25">
      <c r="A6" s="27">
        <v>3</v>
      </c>
      <c r="B6" s="41" t="s">
        <v>11</v>
      </c>
      <c r="C6" s="28">
        <v>13</v>
      </c>
      <c r="D6" s="31" t="s">
        <v>8</v>
      </c>
      <c r="E6" s="29">
        <v>270.52999999999997</v>
      </c>
      <c r="F6" s="33">
        <f t="shared" si="0"/>
        <v>3516.8899999999994</v>
      </c>
      <c r="G6" s="28">
        <v>13</v>
      </c>
      <c r="H6" s="31" t="s">
        <v>8</v>
      </c>
      <c r="I6" s="29">
        <v>121.6</v>
      </c>
      <c r="J6" s="33">
        <f t="shared" si="1"/>
        <v>1580.8</v>
      </c>
      <c r="K6" s="28">
        <v>13</v>
      </c>
      <c r="L6" s="31" t="s">
        <v>8</v>
      </c>
      <c r="M6" s="30">
        <v>181.71</v>
      </c>
      <c r="N6" s="38">
        <f t="shared" si="2"/>
        <v>2362.23</v>
      </c>
      <c r="O6" s="28">
        <v>13</v>
      </c>
      <c r="P6" s="31" t="s">
        <v>8</v>
      </c>
      <c r="Q6" s="4">
        <v>153</v>
      </c>
      <c r="R6" s="38">
        <f t="shared" si="3"/>
        <v>1989</v>
      </c>
      <c r="S6" s="51">
        <v>13</v>
      </c>
      <c r="T6" s="45" t="s">
        <v>8</v>
      </c>
      <c r="U6" s="3">
        <f>(E6+I6+M6+Q6)/4</f>
        <v>181.71</v>
      </c>
      <c r="V6" s="34">
        <f t="shared" si="4"/>
        <v>2362.23</v>
      </c>
    </row>
    <row r="7" spans="1:22" ht="47.25" customHeight="1" x14ac:dyDescent="0.25">
      <c r="A7" s="27">
        <v>4</v>
      </c>
      <c r="B7" s="41" t="s">
        <v>12</v>
      </c>
      <c r="C7" s="28">
        <v>6</v>
      </c>
      <c r="D7" s="32" t="s">
        <v>8</v>
      </c>
      <c r="E7" s="29">
        <v>174.76</v>
      </c>
      <c r="F7" s="33">
        <f t="shared" si="0"/>
        <v>1048.56</v>
      </c>
      <c r="G7" s="28">
        <v>6</v>
      </c>
      <c r="H7" s="32" t="s">
        <v>8</v>
      </c>
      <c r="I7" s="29">
        <v>76</v>
      </c>
      <c r="J7" s="33">
        <f t="shared" si="1"/>
        <v>456</v>
      </c>
      <c r="K7" s="28">
        <v>6</v>
      </c>
      <c r="L7" s="32" t="s">
        <v>8</v>
      </c>
      <c r="M7" s="30">
        <v>117.43</v>
      </c>
      <c r="N7" s="38">
        <f t="shared" si="2"/>
        <v>704.58</v>
      </c>
      <c r="O7" s="28">
        <v>6</v>
      </c>
      <c r="P7" s="32" t="s">
        <v>8</v>
      </c>
      <c r="Q7" s="4">
        <v>75.92</v>
      </c>
      <c r="R7" s="38">
        <v>151.75</v>
      </c>
      <c r="S7" s="51">
        <v>6</v>
      </c>
      <c r="T7" s="45" t="s">
        <v>8</v>
      </c>
      <c r="U7" s="3">
        <f t="shared" ref="U7:U16" si="5">(E7+I7+M7+Q7)/4</f>
        <v>111.0275</v>
      </c>
      <c r="V7" s="34">
        <f t="shared" si="4"/>
        <v>666.16499999999996</v>
      </c>
    </row>
    <row r="8" spans="1:22" ht="47.25" customHeight="1" x14ac:dyDescent="0.25">
      <c r="A8" s="27">
        <v>5</v>
      </c>
      <c r="B8" s="41" t="s">
        <v>13</v>
      </c>
      <c r="C8" s="28">
        <v>1</v>
      </c>
      <c r="D8" s="32" t="s">
        <v>8</v>
      </c>
      <c r="E8" s="29">
        <v>366.31</v>
      </c>
      <c r="F8" s="33">
        <f t="shared" si="0"/>
        <v>366.31</v>
      </c>
      <c r="G8" s="28">
        <v>1</v>
      </c>
      <c r="H8" s="32" t="s">
        <v>8</v>
      </c>
      <c r="I8" s="29">
        <v>163.4</v>
      </c>
      <c r="J8" s="33">
        <f t="shared" si="1"/>
        <v>163.4</v>
      </c>
      <c r="K8" s="28">
        <v>1</v>
      </c>
      <c r="L8" s="32" t="s">
        <v>8</v>
      </c>
      <c r="M8" s="30">
        <v>246.19</v>
      </c>
      <c r="N8" s="38">
        <f t="shared" si="2"/>
        <v>246.19</v>
      </c>
      <c r="O8" s="28">
        <v>1</v>
      </c>
      <c r="P8" s="32" t="s">
        <v>8</v>
      </c>
      <c r="Q8" s="4">
        <v>151.75</v>
      </c>
      <c r="R8" s="38">
        <f t="shared" si="3"/>
        <v>151.75</v>
      </c>
      <c r="S8" s="51">
        <v>1</v>
      </c>
      <c r="T8" s="45" t="s">
        <v>8</v>
      </c>
      <c r="U8" s="3">
        <f t="shared" si="5"/>
        <v>231.91250000000002</v>
      </c>
      <c r="V8" s="34">
        <f t="shared" si="4"/>
        <v>231.91250000000002</v>
      </c>
    </row>
    <row r="9" spans="1:22" ht="32.25" customHeight="1" x14ac:dyDescent="0.25">
      <c r="A9" s="27">
        <v>6</v>
      </c>
      <c r="B9" s="41" t="s">
        <v>14</v>
      </c>
      <c r="C9" s="28">
        <v>32</v>
      </c>
      <c r="D9" s="32" t="s">
        <v>8</v>
      </c>
      <c r="E9" s="29">
        <v>8.1199999999999992</v>
      </c>
      <c r="F9" s="33">
        <f t="shared" si="0"/>
        <v>259.83999999999997</v>
      </c>
      <c r="G9" s="28">
        <v>32</v>
      </c>
      <c r="H9" s="32" t="s">
        <v>8</v>
      </c>
      <c r="I9" s="29">
        <v>8.4</v>
      </c>
      <c r="J9" s="33">
        <f t="shared" si="1"/>
        <v>268.8</v>
      </c>
      <c r="K9" s="28">
        <v>32</v>
      </c>
      <c r="L9" s="32" t="s">
        <v>8</v>
      </c>
      <c r="M9" s="30">
        <v>5.03</v>
      </c>
      <c r="N9" s="38">
        <f t="shared" si="2"/>
        <v>160.96</v>
      </c>
      <c r="O9" s="28">
        <v>32</v>
      </c>
      <c r="P9" s="32" t="s">
        <v>8</v>
      </c>
      <c r="Q9" s="4">
        <v>8.6199999999999992</v>
      </c>
      <c r="R9" s="38">
        <f t="shared" si="3"/>
        <v>275.83999999999997</v>
      </c>
      <c r="S9" s="51">
        <v>32</v>
      </c>
      <c r="T9" s="45" t="s">
        <v>8</v>
      </c>
      <c r="U9" s="3">
        <f t="shared" si="5"/>
        <v>7.5425000000000004</v>
      </c>
      <c r="V9" s="34">
        <f t="shared" si="4"/>
        <v>241.36</v>
      </c>
    </row>
    <row r="10" spans="1:22" ht="30.75" customHeight="1" x14ac:dyDescent="0.25">
      <c r="A10" s="27">
        <v>7</v>
      </c>
      <c r="B10" s="41" t="s">
        <v>15</v>
      </c>
      <c r="C10" s="28">
        <v>30</v>
      </c>
      <c r="D10" s="32" t="s">
        <v>8</v>
      </c>
      <c r="E10" s="29">
        <v>3.62</v>
      </c>
      <c r="F10" s="33">
        <f t="shared" si="0"/>
        <v>108.60000000000001</v>
      </c>
      <c r="G10" s="28">
        <v>30</v>
      </c>
      <c r="H10" s="32" t="s">
        <v>8</v>
      </c>
      <c r="I10" s="29">
        <v>3.8</v>
      </c>
      <c r="J10" s="33">
        <f t="shared" si="1"/>
        <v>114</v>
      </c>
      <c r="K10" s="28">
        <v>30</v>
      </c>
      <c r="L10" s="32" t="s">
        <v>8</v>
      </c>
      <c r="M10" s="30">
        <v>2.11</v>
      </c>
      <c r="N10" s="38">
        <f t="shared" si="2"/>
        <v>63.3</v>
      </c>
      <c r="O10" s="28">
        <v>30</v>
      </c>
      <c r="P10" s="32" t="s">
        <v>8</v>
      </c>
      <c r="Q10" s="4">
        <v>4.5999999999999996</v>
      </c>
      <c r="R10" s="38">
        <f t="shared" si="3"/>
        <v>138</v>
      </c>
      <c r="S10" s="51">
        <v>30</v>
      </c>
      <c r="T10" s="45" t="s">
        <v>8</v>
      </c>
      <c r="U10" s="3">
        <f t="shared" si="5"/>
        <v>3.5324999999999998</v>
      </c>
      <c r="V10" s="34">
        <f t="shared" si="4"/>
        <v>105.97499999999999</v>
      </c>
    </row>
    <row r="11" spans="1:22" ht="30.75" customHeight="1" x14ac:dyDescent="0.25">
      <c r="A11" s="27">
        <v>8</v>
      </c>
      <c r="B11" s="41" t="s">
        <v>16</v>
      </c>
      <c r="C11" s="28">
        <v>14</v>
      </c>
      <c r="D11" s="32" t="s">
        <v>8</v>
      </c>
      <c r="E11" s="29">
        <v>2.12</v>
      </c>
      <c r="F11" s="33">
        <f t="shared" si="0"/>
        <v>29.68</v>
      </c>
      <c r="G11" s="28">
        <v>14</v>
      </c>
      <c r="H11" s="32" t="s">
        <v>8</v>
      </c>
      <c r="I11" s="29">
        <v>2.2000000000000002</v>
      </c>
      <c r="J11" s="33">
        <f t="shared" si="1"/>
        <v>30.800000000000004</v>
      </c>
      <c r="K11" s="28">
        <v>14</v>
      </c>
      <c r="L11" s="32" t="s">
        <v>8</v>
      </c>
      <c r="M11" s="30">
        <v>1.5</v>
      </c>
      <c r="N11" s="38">
        <f t="shared" si="2"/>
        <v>21</v>
      </c>
      <c r="O11" s="28">
        <v>14</v>
      </c>
      <c r="P11" s="32" t="s">
        <v>8</v>
      </c>
      <c r="Q11" s="4">
        <v>4.57</v>
      </c>
      <c r="R11" s="38">
        <f t="shared" si="3"/>
        <v>63.980000000000004</v>
      </c>
      <c r="S11" s="51">
        <v>14</v>
      </c>
      <c r="T11" s="45" t="s">
        <v>8</v>
      </c>
      <c r="U11" s="3">
        <f t="shared" si="5"/>
        <v>2.5975000000000001</v>
      </c>
      <c r="V11" s="34">
        <f t="shared" si="4"/>
        <v>36.365000000000002</v>
      </c>
    </row>
    <row r="12" spans="1:22" ht="28.5" customHeight="1" x14ac:dyDescent="0.25">
      <c r="A12" s="27">
        <v>9</v>
      </c>
      <c r="B12" s="41" t="s">
        <v>17</v>
      </c>
      <c r="C12" s="28">
        <v>4</v>
      </c>
      <c r="D12" s="32" t="s">
        <v>8</v>
      </c>
      <c r="E12" s="29">
        <v>5.47</v>
      </c>
      <c r="F12" s="33">
        <f t="shared" si="0"/>
        <v>21.88</v>
      </c>
      <c r="G12" s="28">
        <v>4</v>
      </c>
      <c r="H12" s="32" t="s">
        <v>8</v>
      </c>
      <c r="I12" s="29">
        <v>5.8</v>
      </c>
      <c r="J12" s="33">
        <f t="shared" si="1"/>
        <v>23.2</v>
      </c>
      <c r="K12" s="28">
        <v>4</v>
      </c>
      <c r="L12" s="32" t="s">
        <v>8</v>
      </c>
      <c r="M12" s="30">
        <v>3.5</v>
      </c>
      <c r="N12" s="38">
        <f t="shared" si="2"/>
        <v>14</v>
      </c>
      <c r="O12" s="28">
        <v>4</v>
      </c>
      <c r="P12" s="32" t="s">
        <v>8</v>
      </c>
      <c r="Q12" s="4">
        <v>4.0199999999999996</v>
      </c>
      <c r="R12" s="38">
        <f t="shared" si="3"/>
        <v>16.079999999999998</v>
      </c>
      <c r="S12" s="51">
        <v>4</v>
      </c>
      <c r="T12" s="45" t="s">
        <v>8</v>
      </c>
      <c r="U12" s="3">
        <f t="shared" si="5"/>
        <v>4.6974999999999998</v>
      </c>
      <c r="V12" s="34">
        <f t="shared" si="4"/>
        <v>18.79</v>
      </c>
    </row>
    <row r="13" spans="1:22" ht="47.25" customHeight="1" x14ac:dyDescent="0.25">
      <c r="A13" s="27">
        <v>10</v>
      </c>
      <c r="B13" s="41" t="s">
        <v>18</v>
      </c>
      <c r="C13" s="28">
        <v>32</v>
      </c>
      <c r="D13" s="32" t="s">
        <v>8</v>
      </c>
      <c r="E13" s="29">
        <v>5.85</v>
      </c>
      <c r="F13" s="33">
        <f t="shared" si="0"/>
        <v>187.2</v>
      </c>
      <c r="G13" s="28">
        <v>32</v>
      </c>
      <c r="H13" s="32" t="s">
        <v>8</v>
      </c>
      <c r="I13" s="29">
        <v>6.6</v>
      </c>
      <c r="J13" s="33">
        <f t="shared" si="1"/>
        <v>211.2</v>
      </c>
      <c r="K13" s="28">
        <v>32</v>
      </c>
      <c r="L13" s="32" t="s">
        <v>8</v>
      </c>
      <c r="M13" s="30">
        <v>4.1900000000000004</v>
      </c>
      <c r="N13" s="38">
        <f t="shared" si="2"/>
        <v>134.08000000000001</v>
      </c>
      <c r="O13" s="28">
        <v>32</v>
      </c>
      <c r="P13" s="32" t="s">
        <v>8</v>
      </c>
      <c r="Q13" s="4">
        <v>2.87</v>
      </c>
      <c r="R13" s="38">
        <f t="shared" si="3"/>
        <v>91.84</v>
      </c>
      <c r="S13" s="51">
        <v>32</v>
      </c>
      <c r="T13" s="45" t="s">
        <v>8</v>
      </c>
      <c r="U13" s="3">
        <f t="shared" si="5"/>
        <v>4.8775000000000004</v>
      </c>
      <c r="V13" s="34">
        <f t="shared" si="4"/>
        <v>156.08000000000001</v>
      </c>
    </row>
    <row r="14" spans="1:22" ht="47.25" customHeight="1" x14ac:dyDescent="0.25">
      <c r="A14" s="27">
        <v>11</v>
      </c>
      <c r="B14" s="41" t="s">
        <v>19</v>
      </c>
      <c r="C14" s="28">
        <v>30</v>
      </c>
      <c r="D14" s="32" t="s">
        <v>8</v>
      </c>
      <c r="E14" s="29">
        <v>1.96</v>
      </c>
      <c r="F14" s="33">
        <f t="shared" si="0"/>
        <v>58.8</v>
      </c>
      <c r="G14" s="28">
        <v>30</v>
      </c>
      <c r="H14" s="32" t="s">
        <v>8</v>
      </c>
      <c r="I14" s="29">
        <v>2.2000000000000002</v>
      </c>
      <c r="J14" s="33">
        <f t="shared" si="1"/>
        <v>66</v>
      </c>
      <c r="K14" s="28">
        <v>30</v>
      </c>
      <c r="L14" s="32" t="s">
        <v>8</v>
      </c>
      <c r="M14" s="30">
        <v>1.41</v>
      </c>
      <c r="N14" s="38">
        <f t="shared" si="2"/>
        <v>42.3</v>
      </c>
      <c r="O14" s="28">
        <v>30</v>
      </c>
      <c r="P14" s="32" t="s">
        <v>8</v>
      </c>
      <c r="Q14" s="4">
        <v>2.87</v>
      </c>
      <c r="R14" s="38">
        <f t="shared" si="3"/>
        <v>86.100000000000009</v>
      </c>
      <c r="S14" s="51">
        <v>30</v>
      </c>
      <c r="T14" s="45" t="s">
        <v>8</v>
      </c>
      <c r="U14" s="3">
        <f t="shared" si="5"/>
        <v>2.1100000000000003</v>
      </c>
      <c r="V14" s="34">
        <f t="shared" si="4"/>
        <v>63.300000000000011</v>
      </c>
    </row>
    <row r="15" spans="1:22" ht="47.25" customHeight="1" x14ac:dyDescent="0.25">
      <c r="A15" s="27">
        <v>12</v>
      </c>
      <c r="B15" s="41" t="s">
        <v>20</v>
      </c>
      <c r="C15" s="28">
        <v>14</v>
      </c>
      <c r="D15" s="32" t="s">
        <v>8</v>
      </c>
      <c r="E15" s="29">
        <v>1.44</v>
      </c>
      <c r="F15" s="33">
        <f t="shared" si="0"/>
        <v>20.16</v>
      </c>
      <c r="G15" s="28">
        <v>14</v>
      </c>
      <c r="H15" s="32" t="s">
        <v>8</v>
      </c>
      <c r="I15" s="29">
        <v>1.6</v>
      </c>
      <c r="J15" s="33">
        <f t="shared" si="1"/>
        <v>22.400000000000002</v>
      </c>
      <c r="K15" s="28">
        <v>14</v>
      </c>
      <c r="L15" s="32" t="s">
        <v>8</v>
      </c>
      <c r="M15" s="30">
        <v>1.03</v>
      </c>
      <c r="N15" s="38">
        <f t="shared" si="2"/>
        <v>14.42</v>
      </c>
      <c r="O15" s="28">
        <v>14</v>
      </c>
      <c r="P15" s="32" t="s">
        <v>8</v>
      </c>
      <c r="Q15" s="4">
        <v>2.87</v>
      </c>
      <c r="R15" s="38">
        <f t="shared" si="3"/>
        <v>40.18</v>
      </c>
      <c r="S15" s="51">
        <v>14</v>
      </c>
      <c r="T15" s="45" t="s">
        <v>8</v>
      </c>
      <c r="U15" s="3">
        <f t="shared" si="5"/>
        <v>1.7350000000000001</v>
      </c>
      <c r="V15" s="34">
        <f t="shared" si="4"/>
        <v>24.290000000000003</v>
      </c>
    </row>
    <row r="16" spans="1:22" ht="40.5" customHeight="1" x14ac:dyDescent="0.25">
      <c r="A16" s="27">
        <v>13</v>
      </c>
      <c r="B16" s="41" t="s">
        <v>21</v>
      </c>
      <c r="C16" s="28">
        <v>4</v>
      </c>
      <c r="D16" s="32" t="s">
        <v>8</v>
      </c>
      <c r="E16" s="29">
        <v>3.52</v>
      </c>
      <c r="F16" s="33">
        <f t="shared" si="0"/>
        <v>14.08</v>
      </c>
      <c r="G16" s="28">
        <v>4</v>
      </c>
      <c r="H16" s="32" t="s">
        <v>8</v>
      </c>
      <c r="I16" s="29">
        <v>4</v>
      </c>
      <c r="J16" s="33">
        <f t="shared" si="1"/>
        <v>16</v>
      </c>
      <c r="K16" s="28">
        <v>4</v>
      </c>
      <c r="L16" s="32" t="s">
        <v>8</v>
      </c>
      <c r="M16" s="30">
        <v>2.5299999999999998</v>
      </c>
      <c r="N16" s="38">
        <f t="shared" si="2"/>
        <v>10.119999999999999</v>
      </c>
      <c r="O16" s="28">
        <v>4</v>
      </c>
      <c r="P16" s="32" t="s">
        <v>8</v>
      </c>
      <c r="Q16" s="4">
        <v>2.87</v>
      </c>
      <c r="R16" s="38">
        <f t="shared" si="3"/>
        <v>11.48</v>
      </c>
      <c r="S16" s="51">
        <v>4</v>
      </c>
      <c r="T16" s="45" t="s">
        <v>8</v>
      </c>
      <c r="U16" s="3">
        <f t="shared" si="5"/>
        <v>3.2299999999999995</v>
      </c>
      <c r="V16" s="34">
        <f t="shared" si="4"/>
        <v>12.919999999999998</v>
      </c>
    </row>
    <row r="17" spans="1:22" s="20" customFormat="1" ht="12.75" thickBot="1" x14ac:dyDescent="0.25">
      <c r="A17" s="22"/>
      <c r="B17" s="23" t="s">
        <v>3</v>
      </c>
      <c r="C17" s="11"/>
      <c r="D17" s="12"/>
      <c r="E17" s="12"/>
      <c r="F17" s="13">
        <f>SUM(F4:F16)</f>
        <v>22878.830000000005</v>
      </c>
      <c r="G17" s="11"/>
      <c r="H17" s="12"/>
      <c r="I17" s="12"/>
      <c r="J17" s="13">
        <f>SUM(J4:J16)</f>
        <v>14069.599999999999</v>
      </c>
      <c r="K17" s="14"/>
      <c r="L17" s="15"/>
      <c r="M17" s="16"/>
      <c r="N17" s="39">
        <f>SUM(N4:N16)</f>
        <v>16236.999999999998</v>
      </c>
      <c r="O17" s="40"/>
      <c r="P17" s="40"/>
      <c r="Q17" s="40"/>
      <c r="R17" s="46">
        <f>SUM(R4:R16)</f>
        <v>7351</v>
      </c>
      <c r="S17" s="52"/>
      <c r="T17" s="17"/>
      <c r="U17" s="18"/>
      <c r="V17" s="19">
        <f>SUM(V4:V16)</f>
        <v>17212.05</v>
      </c>
    </row>
    <row r="19" spans="1:22" x14ac:dyDescent="0.25"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"/>
    </row>
  </sheetData>
  <mergeCells count="7">
    <mergeCell ref="A2:A3"/>
    <mergeCell ref="B2:B3"/>
    <mergeCell ref="S2:V2"/>
    <mergeCell ref="C2:F2"/>
    <mergeCell ref="G2:J2"/>
    <mergeCell ref="K2:N2"/>
    <mergeCell ref="O2:R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7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85725</xdr:rowOff>
              </from>
              <to>
                <xdr:col>22</xdr:col>
                <xdr:colOff>28575</xdr:colOff>
                <xdr:row>0</xdr:row>
                <xdr:rowOff>495300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2017-07-31T18:49:20Z</cp:lastPrinted>
  <dcterms:created xsi:type="dcterms:W3CDTF">2013-12-03T19:47:33Z</dcterms:created>
  <dcterms:modified xsi:type="dcterms:W3CDTF">2017-11-23T18:48:45Z</dcterms:modified>
</cp:coreProperties>
</file>