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 activeTab="1"/>
  </bookViews>
  <sheets>
    <sheet name="Reservatório" sheetId="1" r:id="rId1"/>
    <sheet name="Bomba" sheetId="3" r:id="rId2"/>
    <sheet name="Filtro" sheetId="2" r:id="rId3"/>
  </sheets>
  <definedNames>
    <definedName name="_xlnm.Print_Area" localSheetId="1">Bomba!$A$1:$V$6</definedName>
    <definedName name="_xlnm.Print_Area" localSheetId="0">Reservatório!$A$1:$V$8</definedName>
  </definedNames>
  <calcPr calcId="145621"/>
</workbook>
</file>

<file path=xl/calcChain.xml><?xml version="1.0" encoding="utf-8"?>
<calcChain xmlns="http://schemas.openxmlformats.org/spreadsheetml/2006/main">
  <c r="U5" i="3" l="1"/>
  <c r="N7" i="2" l="1"/>
  <c r="U7" i="1" l="1"/>
  <c r="F5" i="3" l="1"/>
  <c r="F6" i="3" s="1"/>
  <c r="J5" i="3"/>
  <c r="J6" i="3" s="1"/>
  <c r="N5" i="3"/>
  <c r="N6" i="3" s="1"/>
  <c r="R5" i="3"/>
  <c r="R6" i="3" s="1"/>
  <c r="R7" i="2"/>
  <c r="R8" i="2" s="1"/>
  <c r="N8" i="2"/>
  <c r="J7" i="2"/>
  <c r="J8" i="2" s="1"/>
  <c r="F7" i="2"/>
  <c r="F8" i="2" s="1"/>
  <c r="U7" i="2" l="1"/>
  <c r="V5" i="3"/>
  <c r="V6" i="3" s="1"/>
  <c r="V7" i="2"/>
  <c r="V8" i="2" s="1"/>
  <c r="N8" i="1"/>
  <c r="R8" i="1"/>
  <c r="N7" i="1" l="1"/>
  <c r="V7" i="1" l="1"/>
  <c r="R7" i="1"/>
  <c r="J7" i="1" l="1"/>
  <c r="F7" i="1" l="1"/>
  <c r="V8" i="1" l="1"/>
  <c r="F8" i="1"/>
  <c r="J8" i="1"/>
</calcChain>
</file>

<file path=xl/sharedStrings.xml><?xml version="1.0" encoding="utf-8"?>
<sst xmlns="http://schemas.openxmlformats.org/spreadsheetml/2006/main" count="129" uniqueCount="52">
  <si>
    <t>ITEM</t>
  </si>
  <si>
    <t>DESCRIÇÃO</t>
  </si>
  <si>
    <t>MÉDIA</t>
  </si>
  <si>
    <t xml:space="preserve">TOTAL </t>
  </si>
  <si>
    <t>Quant.</t>
  </si>
  <si>
    <t>Val. unit.</t>
  </si>
  <si>
    <t>Val. total</t>
  </si>
  <si>
    <t>uni.</t>
  </si>
  <si>
    <t>Uni.</t>
  </si>
  <si>
    <t>unid.</t>
  </si>
  <si>
    <t>Caixa D'água "FortPlus" - capacidade 15.000L (Ø=3,20 e h=1,92)m</t>
  </si>
  <si>
    <t xml:space="preserve">FIO E FERRO  </t>
  </si>
  <si>
    <t xml:space="preserve">FERMACO </t>
  </si>
  <si>
    <t>BRASIL FIBRAS</t>
  </si>
  <si>
    <t xml:space="preserve">BOZI </t>
  </si>
  <si>
    <t xml:space="preserve">Contato: </t>
  </si>
  <si>
    <t xml:space="preserve">Tel: </t>
  </si>
  <si>
    <t>Tel: (27) 3334-7604</t>
  </si>
  <si>
    <t>Contato: AGOSTINHO</t>
  </si>
  <si>
    <t>e-mail: ian@fioeferro.com.br</t>
  </si>
  <si>
    <t>Contato: Felipe Mendes Barbosa</t>
  </si>
  <si>
    <t>Tel: (27) 3226-6888 / (27) 998425248</t>
  </si>
  <si>
    <t>e-mail: fermaco.felipe@gmail.com</t>
  </si>
  <si>
    <t>e-mail: loja@brasilfibras.com.br</t>
  </si>
  <si>
    <t>Tel: (27) 3226 7777 / (27) 2122 8555</t>
  </si>
  <si>
    <t>Contato: Ângela Maria / Arildo Baptista</t>
  </si>
  <si>
    <t>e-mail: renato@bozi.com.br</t>
  </si>
  <si>
    <t>Contato: Renato</t>
  </si>
  <si>
    <t>Tel: (27) 2122-4750</t>
  </si>
  <si>
    <t>e-mail:</t>
  </si>
  <si>
    <t>Bomba Hidráulica (potência 1CV, entrada de Ø1' e saída Ø1' - conforme especificação do fabricante) - Bifasico 220V</t>
  </si>
  <si>
    <t xml:space="preserve">Observações: </t>
  </si>
  <si>
    <t>COMERCIAL REGIANI</t>
  </si>
  <si>
    <t>Contato: JOELBER</t>
  </si>
  <si>
    <t xml:space="preserve">Tel: (27) 3336.1222 </t>
  </si>
  <si>
    <t>e-mail: vendas2@comercialregiani.com.br</t>
  </si>
  <si>
    <t xml:space="preserve"> ACQUA PISCINAS</t>
  </si>
  <si>
    <t xml:space="preserve">Contato:     Igor Moyses </t>
  </si>
  <si>
    <t>Tel: 27 3067-0222 / 99738-4010</t>
  </si>
  <si>
    <t>e-mail: vendas@acquapiscinas-es.com.br</t>
  </si>
  <si>
    <r>
      <rPr>
        <b/>
        <sz val="9"/>
        <color theme="1"/>
        <rFont val="Calibri"/>
        <family val="2"/>
        <scheme val="minor"/>
      </rPr>
      <t xml:space="preserve">Observações:                                                 </t>
    </r>
    <r>
      <rPr>
        <b/>
        <sz val="9"/>
        <color rgb="FFFF0000"/>
        <rFont val="Calibri"/>
        <family val="2"/>
        <scheme val="minor"/>
      </rPr>
      <t xml:space="preserve"> </t>
    </r>
    <r>
      <rPr>
        <sz val="9"/>
        <color rgb="FFFF0000"/>
        <rFont val="Calibri"/>
        <family val="2"/>
        <scheme val="minor"/>
      </rPr>
      <t xml:space="preserve">Filtro de areia   </t>
    </r>
    <r>
      <rPr>
        <sz val="9"/>
        <color theme="1"/>
        <rFont val="Calibri"/>
        <family val="2"/>
        <scheme val="minor"/>
      </rPr>
      <t xml:space="preserve">                                             COND. DE PAG.:  AVISTA
 ENTREGA : IMEDIATA
VENDEDOR:  JOELBER 
VALIDADE  10 DIAS
</t>
    </r>
  </si>
  <si>
    <r>
      <t>Observações:</t>
    </r>
    <r>
      <rPr>
        <sz val="9"/>
        <color theme="1"/>
        <rFont val="Calibri"/>
        <family val="2"/>
        <scheme val="minor"/>
      </rPr>
      <t xml:space="preserve">                                                </t>
    </r>
    <r>
      <rPr>
        <sz val="9"/>
        <color rgb="FFFF0000"/>
        <rFont val="Calibri"/>
        <family val="2"/>
        <scheme val="minor"/>
      </rPr>
      <t>Filtro F-650P com Carga de areia</t>
    </r>
    <r>
      <rPr>
        <sz val="9"/>
        <color theme="1"/>
        <rFont val="Calibri"/>
        <family val="2"/>
        <scheme val="minor"/>
      </rPr>
      <t xml:space="preserve"> de 175kg</t>
    </r>
  </si>
  <si>
    <t>Filtro Hidráulico (solda sobre topo, sistema de retrolavagem, meio filtrante com carvão vegetal ativado, dolomita e areia de cristais - conforme especificação do fabricante) dimensões (h=1,36m e Ø=0,56m)</t>
  </si>
  <si>
    <t>Contato: Antonio Luiz M. Medici</t>
  </si>
  <si>
    <t>Tel: 3327.0511/99590-3800</t>
  </si>
  <si>
    <t>2 M SOLUÇÕES AMBIENTAIS</t>
  </si>
  <si>
    <t>e-mail: antonio@2msuprimentos.com.br</t>
  </si>
  <si>
    <r>
      <t xml:space="preserve">Observações: </t>
    </r>
    <r>
      <rPr>
        <sz val="9"/>
        <color rgb="FFFF0000"/>
        <rFont val="Calibri"/>
        <family val="2"/>
        <scheme val="minor"/>
      </rPr>
      <t>FILTRO AÇO INOX</t>
    </r>
    <r>
      <rPr>
        <sz val="9"/>
        <color theme="1"/>
        <rFont val="Calibri"/>
        <family val="2"/>
        <scheme val="minor"/>
      </rPr>
      <t xml:space="preserve"> ASI304 - Vazão 5.000 Ltr/H - </t>
    </r>
    <r>
      <rPr>
        <sz val="9"/>
        <color rgb="FFFF0000"/>
        <rFont val="Calibri"/>
        <family val="2"/>
        <scheme val="minor"/>
      </rPr>
      <t>meio filtrante com carvão, dolomita, zeólitas e areia filtrante com sistema de retrolavagem</t>
    </r>
    <r>
      <rPr>
        <sz val="9"/>
        <color theme="1"/>
        <rFont val="Calibri"/>
        <family val="2"/>
        <scheme val="minor"/>
      </rPr>
      <t xml:space="preserve"> - pressão de trabalho de até 6,5 Kgf/cm3</t>
    </r>
  </si>
  <si>
    <t>EMPRESA A</t>
  </si>
  <si>
    <t>EMPRESA B</t>
  </si>
  <si>
    <t>EMPRESA C</t>
  </si>
  <si>
    <t>EMPRESA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</si>
</sst>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11" fillId="3" borderId="1" xfId="1" applyFont="1" applyFill="1" applyBorder="1" applyAlignment="1">
      <alignment horizontal="center" vertical="center"/>
    </xf>
    <xf numFmtId="44" fontId="12" fillId="3" borderId="1" xfId="2" applyFont="1" applyFill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44" fontId="12" fillId="2" borderId="1" xfId="2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 applyProtection="1">
      <alignment horizontal="center" vertical="center" wrapText="1"/>
    </xf>
    <xf numFmtId="44" fontId="10" fillId="3" borderId="1" xfId="2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44" fontId="7" fillId="3" borderId="1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justify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4" fontId="11" fillId="4" borderId="1" xfId="2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8" fontId="7" fillId="3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3" fontId="10" fillId="3" borderId="1" xfId="1" applyFont="1" applyFill="1" applyBorder="1" applyAlignment="1">
      <alignment horizontal="center" vertical="center"/>
    </xf>
    <xf numFmtId="44" fontId="9" fillId="3" borderId="1" xfId="2" applyFont="1" applyFill="1" applyBorder="1" applyAlignment="1">
      <alignment horizontal="center" vertical="center"/>
    </xf>
    <xf numFmtId="44" fontId="9" fillId="2" borderId="1" xfId="2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44" fontId="9" fillId="2" borderId="1" xfId="0" applyNumberFormat="1" applyFont="1" applyFill="1" applyBorder="1" applyAlignment="1">
      <alignment horizontal="center" vertical="center"/>
    </xf>
    <xf numFmtId="44" fontId="10" fillId="0" borderId="1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21</xdr:col>
          <xdr:colOff>638175</xdr:colOff>
          <xdr:row>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9525</xdr:rowOff>
        </xdr:from>
        <xdr:to>
          <xdr:col>22</xdr:col>
          <xdr:colOff>19050</xdr:colOff>
          <xdr:row>0</xdr:row>
          <xdr:rowOff>419100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21</xdr:col>
          <xdr:colOff>504825</xdr:colOff>
          <xdr:row>1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9525</xdr:rowOff>
        </xdr:from>
        <xdr:to>
          <xdr:col>22</xdr:col>
          <xdr:colOff>19050</xdr:colOff>
          <xdr:row>0</xdr:row>
          <xdr:rowOff>419100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0"/>
  <sheetViews>
    <sheetView view="pageBreakPreview" zoomScale="130" zoomScaleNormal="120" zoomScaleSheetLayoutView="130" workbookViewId="0">
      <selection activeCell="B7" sqref="B7"/>
    </sheetView>
  </sheetViews>
  <sheetFormatPr defaultRowHeight="15" x14ac:dyDescent="0.25"/>
  <cols>
    <col min="1" max="1" width="4.28515625" customWidth="1"/>
    <col min="2" max="2" width="19.7109375" customWidth="1"/>
    <col min="3" max="3" width="7" customWidth="1"/>
    <col min="4" max="4" width="4.7109375" bestFit="1" customWidth="1"/>
    <col min="5" max="5" width="9" bestFit="1" customWidth="1"/>
    <col min="6" max="6" width="8.85546875" customWidth="1"/>
    <col min="7" max="7" width="6" bestFit="1" customWidth="1"/>
    <col min="8" max="8" width="4.7109375" bestFit="1" customWidth="1"/>
    <col min="9" max="9" width="9" bestFit="1" customWidth="1"/>
    <col min="10" max="10" width="11" bestFit="1" customWidth="1"/>
    <col min="11" max="11" width="6" bestFit="1" customWidth="1"/>
    <col min="12" max="12" width="4.7109375" bestFit="1" customWidth="1"/>
    <col min="13" max="13" width="8.85546875" bestFit="1" customWidth="1"/>
    <col min="14" max="14" width="11" bestFit="1" customWidth="1"/>
    <col min="15" max="15" width="6.42578125" bestFit="1" customWidth="1"/>
    <col min="16" max="16" width="4.42578125" customWidth="1"/>
    <col min="17" max="17" width="9" bestFit="1" customWidth="1"/>
    <col min="18" max="18" width="9.140625" customWidth="1"/>
    <col min="19" max="19" width="5" customWidth="1"/>
    <col min="20" max="20" width="3.85546875" customWidth="1"/>
    <col min="21" max="21" width="9.140625" customWidth="1"/>
    <col min="22" max="22" width="9.85546875" customWidth="1"/>
    <col min="23" max="23" width="5.85546875" bestFit="1" customWidth="1"/>
    <col min="24" max="24" width="3.140625" customWidth="1"/>
    <col min="25" max="25" width="8.5703125" customWidth="1"/>
    <col min="26" max="26" width="9.140625" customWidth="1"/>
    <col min="27" max="27" width="5" customWidth="1"/>
    <col min="28" max="28" width="3.42578125" customWidth="1"/>
    <col min="29" max="29" width="8.85546875" customWidth="1"/>
    <col min="30" max="30" width="9.85546875" customWidth="1"/>
    <col min="31" max="31" width="5.42578125" customWidth="1"/>
    <col min="32" max="32" width="2.85546875" customWidth="1"/>
    <col min="33" max="33" width="8.7109375" customWidth="1"/>
    <col min="34" max="34" width="10.7109375" customWidth="1"/>
  </cols>
  <sheetData>
    <row r="1" spans="1:33" ht="34.5" customHeight="1" x14ac:dyDescent="0.25"/>
    <row r="2" spans="1:33" x14ac:dyDescent="0.25">
      <c r="A2" s="55" t="s">
        <v>0</v>
      </c>
      <c r="B2" s="56" t="s">
        <v>1</v>
      </c>
      <c r="C2" s="40" t="s">
        <v>14</v>
      </c>
      <c r="D2" s="41"/>
      <c r="E2" s="41"/>
      <c r="F2" s="42"/>
      <c r="G2" s="40" t="s">
        <v>13</v>
      </c>
      <c r="H2" s="41"/>
      <c r="I2" s="41"/>
      <c r="J2" s="42"/>
      <c r="K2" s="40" t="s">
        <v>12</v>
      </c>
      <c r="L2" s="41"/>
      <c r="M2" s="41"/>
      <c r="N2" s="42"/>
      <c r="O2" s="40" t="s">
        <v>11</v>
      </c>
      <c r="P2" s="41"/>
      <c r="Q2" s="41"/>
      <c r="R2" s="42"/>
      <c r="S2" s="40" t="s">
        <v>2</v>
      </c>
      <c r="T2" s="41"/>
      <c r="U2" s="41"/>
      <c r="V2" s="42"/>
    </row>
    <row r="3" spans="1:33" x14ac:dyDescent="0.25">
      <c r="A3" s="55"/>
      <c r="B3" s="56"/>
      <c r="C3" s="46" t="s">
        <v>27</v>
      </c>
      <c r="D3" s="47"/>
      <c r="E3" s="47"/>
      <c r="F3" s="48"/>
      <c r="G3" s="46" t="s">
        <v>25</v>
      </c>
      <c r="H3" s="47"/>
      <c r="I3" s="47"/>
      <c r="J3" s="48"/>
      <c r="K3" s="46" t="s">
        <v>20</v>
      </c>
      <c r="L3" s="47"/>
      <c r="M3" s="47"/>
      <c r="N3" s="48"/>
      <c r="O3" s="46" t="s">
        <v>18</v>
      </c>
      <c r="P3" s="47"/>
      <c r="Q3" s="47"/>
      <c r="R3" s="48"/>
      <c r="S3" s="43"/>
      <c r="T3" s="44"/>
      <c r="U3" s="44"/>
      <c r="V3" s="45"/>
    </row>
    <row r="4" spans="1:33" x14ac:dyDescent="0.25">
      <c r="A4" s="55"/>
      <c r="B4" s="56"/>
      <c r="C4" s="46" t="s">
        <v>28</v>
      </c>
      <c r="D4" s="47"/>
      <c r="E4" s="47"/>
      <c r="F4" s="48"/>
      <c r="G4" s="46" t="s">
        <v>24</v>
      </c>
      <c r="H4" s="47"/>
      <c r="I4" s="47"/>
      <c r="J4" s="48"/>
      <c r="K4" s="46" t="s">
        <v>21</v>
      </c>
      <c r="L4" s="47"/>
      <c r="M4" s="47"/>
      <c r="N4" s="48"/>
      <c r="O4" s="46" t="s">
        <v>17</v>
      </c>
      <c r="P4" s="47"/>
      <c r="Q4" s="47"/>
      <c r="R4" s="48"/>
      <c r="S4" s="43"/>
      <c r="T4" s="44"/>
      <c r="U4" s="44"/>
      <c r="V4" s="45"/>
    </row>
    <row r="5" spans="1:33" x14ac:dyDescent="0.25">
      <c r="A5" s="55"/>
      <c r="B5" s="56"/>
      <c r="C5" s="52" t="s">
        <v>26</v>
      </c>
      <c r="D5" s="53"/>
      <c r="E5" s="53"/>
      <c r="F5" s="54"/>
      <c r="G5" s="52" t="s">
        <v>23</v>
      </c>
      <c r="H5" s="53"/>
      <c r="I5" s="53"/>
      <c r="J5" s="54"/>
      <c r="K5" s="52" t="s">
        <v>22</v>
      </c>
      <c r="L5" s="53"/>
      <c r="M5" s="53"/>
      <c r="N5" s="54"/>
      <c r="O5" s="52" t="s">
        <v>19</v>
      </c>
      <c r="P5" s="53"/>
      <c r="Q5" s="53"/>
      <c r="R5" s="54"/>
      <c r="S5" s="49"/>
      <c r="T5" s="50"/>
      <c r="U5" s="50"/>
      <c r="V5" s="51"/>
    </row>
    <row r="6" spans="1:33" x14ac:dyDescent="0.25">
      <c r="A6" s="55"/>
      <c r="B6" s="57"/>
      <c r="C6" s="28" t="s">
        <v>4</v>
      </c>
      <c r="D6" s="29" t="s">
        <v>7</v>
      </c>
      <c r="E6" s="30" t="s">
        <v>5</v>
      </c>
      <c r="F6" s="31" t="s">
        <v>6</v>
      </c>
      <c r="G6" s="5" t="s">
        <v>4</v>
      </c>
      <c r="H6" s="5" t="s">
        <v>7</v>
      </c>
      <c r="I6" s="17" t="s">
        <v>5</v>
      </c>
      <c r="J6" s="6" t="s">
        <v>6</v>
      </c>
      <c r="K6" s="25" t="s">
        <v>4</v>
      </c>
      <c r="L6" s="25" t="s">
        <v>7</v>
      </c>
      <c r="M6" s="17" t="s">
        <v>5</v>
      </c>
      <c r="N6" s="6" t="s">
        <v>6</v>
      </c>
      <c r="O6" s="23" t="s">
        <v>4</v>
      </c>
      <c r="P6" s="23" t="s">
        <v>7</v>
      </c>
      <c r="Q6" s="17" t="s">
        <v>5</v>
      </c>
      <c r="R6" s="6" t="s">
        <v>6</v>
      </c>
      <c r="S6" s="7" t="s">
        <v>4</v>
      </c>
      <c r="T6" s="7" t="s">
        <v>8</v>
      </c>
      <c r="U6" s="8" t="s">
        <v>5</v>
      </c>
      <c r="V6" s="8" t="s">
        <v>6</v>
      </c>
    </row>
    <row r="7" spans="1:33" ht="44.25" customHeight="1" x14ac:dyDescent="0.25">
      <c r="A7" s="16">
        <v>1</v>
      </c>
      <c r="B7" s="24" t="s">
        <v>10</v>
      </c>
      <c r="C7" s="18">
        <v>1</v>
      </c>
      <c r="D7" s="22" t="s">
        <v>9</v>
      </c>
      <c r="E7" s="19">
        <v>6080</v>
      </c>
      <c r="F7" s="20">
        <f>E7*C7</f>
        <v>6080</v>
      </c>
      <c r="G7" s="18">
        <v>1</v>
      </c>
      <c r="H7" s="22" t="s">
        <v>9</v>
      </c>
      <c r="I7" s="21">
        <v>5697</v>
      </c>
      <c r="J7" s="20">
        <f>G7*I7</f>
        <v>5697</v>
      </c>
      <c r="K7" s="18">
        <v>1</v>
      </c>
      <c r="L7" s="22" t="s">
        <v>9</v>
      </c>
      <c r="M7" s="21">
        <v>6972</v>
      </c>
      <c r="N7" s="20">
        <f>K7*M7</f>
        <v>6972</v>
      </c>
      <c r="O7" s="21">
        <v>1</v>
      </c>
      <c r="P7" s="22" t="s">
        <v>9</v>
      </c>
      <c r="Q7" s="21">
        <v>5936.25</v>
      </c>
      <c r="R7" s="20">
        <f>O7*Q7</f>
        <v>5936.25</v>
      </c>
      <c r="S7" s="9">
        <v>1</v>
      </c>
      <c r="T7" s="10" t="s">
        <v>9</v>
      </c>
      <c r="U7" s="27">
        <f>(E7+I7+Q7+N7)/4</f>
        <v>6171.3125</v>
      </c>
      <c r="V7" s="10">
        <f>S7*U7</f>
        <v>6171.3125</v>
      </c>
    </row>
    <row r="8" spans="1:33" x14ac:dyDescent="0.25">
      <c r="A8" s="15"/>
      <c r="B8" s="3" t="s">
        <v>3</v>
      </c>
      <c r="C8" s="4"/>
      <c r="D8" s="4"/>
      <c r="E8" s="4"/>
      <c r="F8" s="11">
        <f>SUM(F7:F7)</f>
        <v>6080</v>
      </c>
      <c r="G8" s="11"/>
      <c r="H8" s="11"/>
      <c r="I8" s="11"/>
      <c r="J8" s="11">
        <f>SUM(J7:J7)</f>
        <v>5697</v>
      </c>
      <c r="K8" s="11"/>
      <c r="L8" s="11"/>
      <c r="M8" s="11"/>
      <c r="N8" s="11">
        <f>SUM(N7:N7)</f>
        <v>6972</v>
      </c>
      <c r="O8" s="11"/>
      <c r="P8" s="11"/>
      <c r="Q8" s="11"/>
      <c r="R8" s="11">
        <f>SUM(R7:R7)</f>
        <v>5936.25</v>
      </c>
      <c r="S8" s="12"/>
      <c r="T8" s="12"/>
      <c r="U8" s="13"/>
      <c r="V8" s="14">
        <f>SUM(V7:V7)</f>
        <v>6171.3125</v>
      </c>
    </row>
    <row r="10" spans="1:33" x14ac:dyDescent="0.25"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"/>
    </row>
  </sheetData>
  <mergeCells count="22">
    <mergeCell ref="A2:A6"/>
    <mergeCell ref="C2:F2"/>
    <mergeCell ref="C3:F3"/>
    <mergeCell ref="C4:F4"/>
    <mergeCell ref="G2:J2"/>
    <mergeCell ref="G3:J3"/>
    <mergeCell ref="G4:J4"/>
    <mergeCell ref="B2:B6"/>
    <mergeCell ref="S5:V5"/>
    <mergeCell ref="C5:F5"/>
    <mergeCell ref="G5:J5"/>
    <mergeCell ref="O5:R5"/>
    <mergeCell ref="K5:N5"/>
    <mergeCell ref="S2:V2"/>
    <mergeCell ref="S3:V3"/>
    <mergeCell ref="S4:V4"/>
    <mergeCell ref="K3:N3"/>
    <mergeCell ref="K4:N4"/>
    <mergeCell ref="O2:R2"/>
    <mergeCell ref="O3:R3"/>
    <mergeCell ref="K2:N2"/>
    <mergeCell ref="O4:R4"/>
  </mergeCells>
  <pageMargins left="0" right="0" top="0" bottom="0" header="0" footer="0"/>
  <pageSetup paperSize="9" scale="84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21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topLeftCell="B1" zoomScale="120" zoomScaleNormal="130" zoomScaleSheetLayoutView="120" workbookViewId="0">
      <selection activeCell="B2" sqref="B2:B4"/>
    </sheetView>
  </sheetViews>
  <sheetFormatPr defaultRowHeight="15" x14ac:dyDescent="0.25"/>
  <cols>
    <col min="1" max="1" width="4.5703125" bestFit="1" customWidth="1"/>
    <col min="2" max="2" width="24.5703125" customWidth="1"/>
    <col min="3" max="3" width="6" bestFit="1" customWidth="1"/>
    <col min="4" max="4" width="4.7109375" bestFit="1" customWidth="1"/>
    <col min="5" max="5" width="9" bestFit="1" customWidth="1"/>
    <col min="6" max="6" width="14.85546875" customWidth="1"/>
    <col min="7" max="7" width="6" bestFit="1" customWidth="1"/>
    <col min="8" max="8" width="4.7109375" bestFit="1" customWidth="1"/>
    <col min="9" max="9" width="9" bestFit="1" customWidth="1"/>
    <col min="10" max="10" width="10.7109375" bestFit="1" customWidth="1"/>
    <col min="11" max="11" width="6" bestFit="1" customWidth="1"/>
    <col min="12" max="12" width="4.7109375" bestFit="1" customWidth="1"/>
    <col min="13" max="13" width="9" bestFit="1" customWidth="1"/>
    <col min="14" max="14" width="11.42578125" bestFit="1" customWidth="1"/>
    <col min="15" max="15" width="6.42578125" bestFit="1" customWidth="1"/>
    <col min="16" max="16" width="4.7109375" bestFit="1" customWidth="1"/>
    <col min="17" max="17" width="9" bestFit="1" customWidth="1"/>
    <col min="18" max="18" width="10.5703125" bestFit="1" customWidth="1"/>
    <col min="19" max="19" width="6" bestFit="1" customWidth="1"/>
    <col min="20" max="20" width="5.85546875" bestFit="1" customWidth="1"/>
    <col min="21" max="21" width="9" bestFit="1" customWidth="1"/>
    <col min="22" max="22" width="11" bestFit="1" customWidth="1"/>
    <col min="23" max="23" width="5.85546875" bestFit="1" customWidth="1"/>
    <col min="24" max="24" width="3.140625" customWidth="1"/>
    <col min="25" max="25" width="8.5703125" customWidth="1"/>
    <col min="26" max="26" width="9.140625" customWidth="1"/>
    <col min="27" max="27" width="5" customWidth="1"/>
    <col min="28" max="28" width="3.42578125" customWidth="1"/>
    <col min="29" max="29" width="8.85546875" customWidth="1"/>
    <col min="30" max="30" width="9.85546875" customWidth="1"/>
    <col min="31" max="31" width="5.42578125" customWidth="1"/>
    <col min="32" max="32" width="2.85546875" customWidth="1"/>
    <col min="33" max="33" width="8.7109375" customWidth="1"/>
    <col min="34" max="34" width="10.7109375" customWidth="1"/>
  </cols>
  <sheetData>
    <row r="1" spans="1:22" ht="34.5" customHeight="1" x14ac:dyDescent="0.25"/>
    <row r="2" spans="1:22" x14ac:dyDescent="0.25">
      <c r="A2" s="55" t="s">
        <v>0</v>
      </c>
      <c r="B2" s="56" t="s">
        <v>1</v>
      </c>
      <c r="C2" s="40" t="s">
        <v>48</v>
      </c>
      <c r="D2" s="41"/>
      <c r="E2" s="41"/>
      <c r="F2" s="42"/>
      <c r="G2" s="40" t="s">
        <v>49</v>
      </c>
      <c r="H2" s="41"/>
      <c r="I2" s="41"/>
      <c r="J2" s="42"/>
      <c r="K2" s="40" t="s">
        <v>50</v>
      </c>
      <c r="L2" s="41"/>
      <c r="M2" s="41"/>
      <c r="N2" s="42"/>
      <c r="O2" s="64" t="s">
        <v>51</v>
      </c>
      <c r="P2" s="65"/>
      <c r="Q2" s="65"/>
      <c r="R2" s="66"/>
      <c r="S2" s="40" t="s">
        <v>2</v>
      </c>
      <c r="T2" s="41"/>
      <c r="U2" s="41"/>
      <c r="V2" s="42"/>
    </row>
    <row r="3" spans="1:22" x14ac:dyDescent="0.25">
      <c r="A3" s="55"/>
      <c r="B3" s="56"/>
      <c r="C3" s="52"/>
      <c r="D3" s="53"/>
      <c r="E3" s="53"/>
      <c r="F3" s="54"/>
      <c r="G3" s="46"/>
      <c r="H3" s="47"/>
      <c r="I3" s="47"/>
      <c r="J3" s="48"/>
      <c r="K3" s="46"/>
      <c r="L3" s="47"/>
      <c r="M3" s="47"/>
      <c r="N3" s="48"/>
      <c r="O3" s="46"/>
      <c r="P3" s="47"/>
      <c r="Q3" s="47"/>
      <c r="R3" s="48"/>
      <c r="S3" s="43"/>
      <c r="T3" s="44"/>
      <c r="U3" s="44"/>
      <c r="V3" s="45"/>
    </row>
    <row r="4" spans="1:22" x14ac:dyDescent="0.25">
      <c r="A4" s="55"/>
      <c r="B4" s="57"/>
      <c r="C4" s="28" t="s">
        <v>4</v>
      </c>
      <c r="D4" s="29" t="s">
        <v>7</v>
      </c>
      <c r="E4" s="30" t="s">
        <v>5</v>
      </c>
      <c r="F4" s="31" t="s">
        <v>6</v>
      </c>
      <c r="G4" s="26" t="s">
        <v>4</v>
      </c>
      <c r="H4" s="26" t="s">
        <v>7</v>
      </c>
      <c r="I4" s="17" t="s">
        <v>5</v>
      </c>
      <c r="J4" s="6" t="s">
        <v>6</v>
      </c>
      <c r="K4" s="26" t="s">
        <v>4</v>
      </c>
      <c r="L4" s="26" t="s">
        <v>7</v>
      </c>
      <c r="M4" s="17" t="s">
        <v>5</v>
      </c>
      <c r="N4" s="6" t="s">
        <v>6</v>
      </c>
      <c r="O4" s="26" t="s">
        <v>4</v>
      </c>
      <c r="P4" s="26" t="s">
        <v>7</v>
      </c>
      <c r="Q4" s="17" t="s">
        <v>5</v>
      </c>
      <c r="R4" s="6" t="s">
        <v>6</v>
      </c>
      <c r="S4" s="26" t="s">
        <v>4</v>
      </c>
      <c r="T4" s="26" t="s">
        <v>8</v>
      </c>
      <c r="U4" s="33" t="s">
        <v>5</v>
      </c>
      <c r="V4" s="33" t="s">
        <v>6</v>
      </c>
    </row>
    <row r="5" spans="1:22" ht="42.75" customHeight="1" x14ac:dyDescent="0.25">
      <c r="A5" s="16">
        <v>1</v>
      </c>
      <c r="B5" s="24" t="s">
        <v>30</v>
      </c>
      <c r="C5" s="18">
        <v>1</v>
      </c>
      <c r="D5" s="22" t="s">
        <v>9</v>
      </c>
      <c r="E5" s="19">
        <v>1030</v>
      </c>
      <c r="F5" s="20">
        <f>E5*C5</f>
        <v>1030</v>
      </c>
      <c r="G5" s="18">
        <v>1</v>
      </c>
      <c r="H5" s="22" t="s">
        <v>9</v>
      </c>
      <c r="I5" s="21">
        <v>1215</v>
      </c>
      <c r="J5" s="20">
        <f>G5*I5</f>
        <v>1215</v>
      </c>
      <c r="K5" s="18">
        <v>1</v>
      </c>
      <c r="L5" s="22" t="s">
        <v>9</v>
      </c>
      <c r="M5" s="21">
        <v>1030</v>
      </c>
      <c r="N5" s="20">
        <f>K5*M5</f>
        <v>1030</v>
      </c>
      <c r="O5" s="21">
        <v>1</v>
      </c>
      <c r="P5" s="22" t="s">
        <v>9</v>
      </c>
      <c r="Q5" s="21">
        <v>1115</v>
      </c>
      <c r="R5" s="20">
        <f>O5*Q5</f>
        <v>1115</v>
      </c>
      <c r="S5" s="34">
        <v>1</v>
      </c>
      <c r="T5" s="35" t="s">
        <v>9</v>
      </c>
      <c r="U5" s="39">
        <f>(E5+I5+Q5+M5)/4</f>
        <v>1097.5</v>
      </c>
      <c r="V5" s="35">
        <f>S5*U5</f>
        <v>1097.5</v>
      </c>
    </row>
    <row r="6" spans="1:22" x14ac:dyDescent="0.25">
      <c r="A6" s="15"/>
      <c r="B6" s="3" t="s">
        <v>3</v>
      </c>
      <c r="C6" s="4"/>
      <c r="D6" s="4"/>
      <c r="E6" s="4"/>
      <c r="F6" s="11">
        <f>SUM(F5:F5)</f>
        <v>1030</v>
      </c>
      <c r="G6" s="11"/>
      <c r="H6" s="11"/>
      <c r="I6" s="11"/>
      <c r="J6" s="11">
        <f>SUM(J5:J5)</f>
        <v>1215</v>
      </c>
      <c r="K6" s="11"/>
      <c r="L6" s="11"/>
      <c r="M6" s="11"/>
      <c r="N6" s="11">
        <f>SUM(N5:N5)</f>
        <v>1030</v>
      </c>
      <c r="O6" s="11"/>
      <c r="P6" s="11"/>
      <c r="Q6" s="11"/>
      <c r="R6" s="11">
        <f>SUM(R5:R5)</f>
        <v>1115</v>
      </c>
      <c r="S6" s="36"/>
      <c r="T6" s="36"/>
      <c r="U6" s="37"/>
      <c r="V6" s="38">
        <f>SUM(V5:V5)</f>
        <v>1097.5</v>
      </c>
    </row>
  </sheetData>
  <mergeCells count="12">
    <mergeCell ref="A2:A4"/>
    <mergeCell ref="B2:B4"/>
    <mergeCell ref="O2:R2"/>
    <mergeCell ref="S2:V2"/>
    <mergeCell ref="C3:F3"/>
    <mergeCell ref="G3:J3"/>
    <mergeCell ref="K3:N3"/>
    <mergeCell ref="O3:R3"/>
    <mergeCell ref="S3:V3"/>
    <mergeCell ref="C2:F2"/>
    <mergeCell ref="G2:J2"/>
    <mergeCell ref="K2:N2"/>
  </mergeCells>
  <pageMargins left="0.511811024" right="0.511811024" top="0.78740157499999996" bottom="0.78740157499999996" header="0.31496062000000002" footer="0.31496062000000002"/>
  <pageSetup paperSize="9" scale="49" fitToHeight="0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2" shapeId="307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9525</xdr:rowOff>
              </from>
              <to>
                <xdr:col>22</xdr:col>
                <xdr:colOff>19050</xdr:colOff>
                <xdr:row>0</xdr:row>
                <xdr:rowOff>419100</xdr:rowOff>
              </to>
            </anchor>
          </objectPr>
        </oleObject>
      </mc:Choice>
      <mc:Fallback>
        <oleObject progId="CorelDRAW.Graphic.12" shapeId="307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"/>
  <sheetViews>
    <sheetView zoomScale="130" zoomScaleNormal="130" workbookViewId="0">
      <selection activeCell="K9" sqref="K9:N9"/>
    </sheetView>
  </sheetViews>
  <sheetFormatPr defaultRowHeight="15" x14ac:dyDescent="0.25"/>
  <cols>
    <col min="1" max="1" width="4.5703125" bestFit="1" customWidth="1"/>
    <col min="2" max="2" width="24.5703125" customWidth="1"/>
    <col min="3" max="3" width="6" bestFit="1" customWidth="1"/>
    <col min="4" max="4" width="4.7109375" bestFit="1" customWidth="1"/>
    <col min="5" max="5" width="9" bestFit="1" customWidth="1"/>
    <col min="6" max="6" width="11.5703125" customWidth="1"/>
    <col min="7" max="7" width="6" bestFit="1" customWidth="1"/>
    <col min="8" max="8" width="4.7109375" bestFit="1" customWidth="1"/>
    <col min="9" max="9" width="9" bestFit="1" customWidth="1"/>
    <col min="10" max="10" width="11.85546875" customWidth="1"/>
    <col min="11" max="11" width="6" bestFit="1" customWidth="1"/>
    <col min="12" max="12" width="4.7109375" bestFit="1" customWidth="1"/>
    <col min="13" max="13" width="8.7109375" customWidth="1"/>
    <col min="14" max="14" width="13.28515625" customWidth="1"/>
    <col min="15" max="15" width="6.42578125" bestFit="1" customWidth="1"/>
    <col min="16" max="16" width="4.7109375" bestFit="1" customWidth="1"/>
    <col min="17" max="18" width="7.5703125" bestFit="1" customWidth="1"/>
    <col min="19" max="19" width="6" bestFit="1" customWidth="1"/>
    <col min="20" max="20" width="5.85546875" bestFit="1" customWidth="1"/>
    <col min="21" max="21" width="9" bestFit="1" customWidth="1"/>
    <col min="22" max="22" width="11" bestFit="1" customWidth="1"/>
    <col min="23" max="23" width="5.85546875" bestFit="1" customWidth="1"/>
    <col min="24" max="24" width="3.140625" customWidth="1"/>
    <col min="25" max="25" width="8.5703125" customWidth="1"/>
    <col min="26" max="26" width="9.140625" customWidth="1"/>
    <col min="27" max="27" width="5" customWidth="1"/>
    <col min="28" max="28" width="3.42578125" customWidth="1"/>
    <col min="29" max="29" width="8.85546875" customWidth="1"/>
    <col min="30" max="30" width="9.85546875" customWidth="1"/>
    <col min="31" max="31" width="5.42578125" customWidth="1"/>
    <col min="32" max="32" width="2.85546875" customWidth="1"/>
    <col min="33" max="33" width="8.7109375" customWidth="1"/>
    <col min="34" max="34" width="10.7109375" customWidth="1"/>
  </cols>
  <sheetData>
    <row r="1" spans="1:22" ht="34.5" customHeight="1" x14ac:dyDescent="0.25"/>
    <row r="2" spans="1:22" x14ac:dyDescent="0.25">
      <c r="A2" s="55" t="s">
        <v>0</v>
      </c>
      <c r="B2" s="56" t="s">
        <v>1</v>
      </c>
      <c r="C2" s="40" t="s">
        <v>32</v>
      </c>
      <c r="D2" s="41"/>
      <c r="E2" s="41"/>
      <c r="F2" s="42"/>
      <c r="G2" s="64" t="s">
        <v>36</v>
      </c>
      <c r="H2" s="67"/>
      <c r="I2" s="67"/>
      <c r="J2" s="68"/>
      <c r="K2" s="40" t="s">
        <v>45</v>
      </c>
      <c r="L2" s="41"/>
      <c r="M2" s="41"/>
      <c r="N2" s="42"/>
      <c r="O2" s="40"/>
      <c r="P2" s="41"/>
      <c r="Q2" s="41"/>
      <c r="R2" s="42"/>
      <c r="S2" s="40" t="s">
        <v>2</v>
      </c>
      <c r="T2" s="41"/>
      <c r="U2" s="41"/>
      <c r="V2" s="42"/>
    </row>
    <row r="3" spans="1:22" x14ac:dyDescent="0.25">
      <c r="A3" s="55"/>
      <c r="B3" s="56"/>
      <c r="C3" s="46" t="s">
        <v>33</v>
      </c>
      <c r="D3" s="47"/>
      <c r="E3" s="47"/>
      <c r="F3" s="48"/>
      <c r="G3" s="46" t="s">
        <v>37</v>
      </c>
      <c r="H3" s="47"/>
      <c r="I3" s="47"/>
      <c r="J3" s="48"/>
      <c r="K3" s="46" t="s">
        <v>43</v>
      </c>
      <c r="L3" s="47"/>
      <c r="M3" s="47"/>
      <c r="N3" s="48"/>
      <c r="O3" s="46" t="s">
        <v>15</v>
      </c>
      <c r="P3" s="47"/>
      <c r="Q3" s="47"/>
      <c r="R3" s="48"/>
      <c r="S3" s="43"/>
      <c r="T3" s="44"/>
      <c r="U3" s="44"/>
      <c r="V3" s="45"/>
    </row>
    <row r="4" spans="1:22" x14ac:dyDescent="0.25">
      <c r="A4" s="55"/>
      <c r="B4" s="56"/>
      <c r="C4" s="46" t="s">
        <v>34</v>
      </c>
      <c r="D4" s="47"/>
      <c r="E4" s="47"/>
      <c r="F4" s="48"/>
      <c r="G4" s="46" t="s">
        <v>38</v>
      </c>
      <c r="H4" s="47"/>
      <c r="I4" s="47"/>
      <c r="J4" s="48"/>
      <c r="K4" s="46" t="s">
        <v>44</v>
      </c>
      <c r="L4" s="47"/>
      <c r="M4" s="47"/>
      <c r="N4" s="48"/>
      <c r="O4" s="46" t="s">
        <v>16</v>
      </c>
      <c r="P4" s="47"/>
      <c r="Q4" s="47"/>
      <c r="R4" s="48"/>
      <c r="S4" s="43"/>
      <c r="T4" s="44"/>
      <c r="U4" s="44"/>
      <c r="V4" s="45"/>
    </row>
    <row r="5" spans="1:22" x14ac:dyDescent="0.25">
      <c r="A5" s="55"/>
      <c r="B5" s="56"/>
      <c r="C5" s="52" t="s">
        <v>35</v>
      </c>
      <c r="D5" s="53"/>
      <c r="E5" s="53"/>
      <c r="F5" s="54"/>
      <c r="G5" s="52" t="s">
        <v>39</v>
      </c>
      <c r="H5" s="53"/>
      <c r="I5" s="53"/>
      <c r="J5" s="54"/>
      <c r="K5" s="52" t="s">
        <v>46</v>
      </c>
      <c r="L5" s="53"/>
      <c r="M5" s="53"/>
      <c r="N5" s="54"/>
      <c r="O5" s="52" t="s">
        <v>29</v>
      </c>
      <c r="P5" s="53"/>
      <c r="Q5" s="53"/>
      <c r="R5" s="54"/>
      <c r="S5" s="49"/>
      <c r="T5" s="50"/>
      <c r="U5" s="50"/>
      <c r="V5" s="51"/>
    </row>
    <row r="6" spans="1:22" x14ac:dyDescent="0.25">
      <c r="A6" s="55"/>
      <c r="B6" s="57"/>
      <c r="C6" s="28" t="s">
        <v>4</v>
      </c>
      <c r="D6" s="29" t="s">
        <v>7</v>
      </c>
      <c r="E6" s="30" t="s">
        <v>5</v>
      </c>
      <c r="F6" s="31" t="s">
        <v>6</v>
      </c>
      <c r="G6" s="26" t="s">
        <v>4</v>
      </c>
      <c r="H6" s="26" t="s">
        <v>7</v>
      </c>
      <c r="I6" s="17" t="s">
        <v>5</v>
      </c>
      <c r="J6" s="6" t="s">
        <v>6</v>
      </c>
      <c r="K6" s="26" t="s">
        <v>4</v>
      </c>
      <c r="L6" s="26" t="s">
        <v>7</v>
      </c>
      <c r="M6" s="17" t="s">
        <v>5</v>
      </c>
      <c r="N6" s="6" t="s">
        <v>6</v>
      </c>
      <c r="O6" s="26" t="s">
        <v>4</v>
      </c>
      <c r="P6" s="26" t="s">
        <v>7</v>
      </c>
      <c r="Q6" s="17" t="s">
        <v>5</v>
      </c>
      <c r="R6" s="6" t="s">
        <v>6</v>
      </c>
      <c r="S6" s="7" t="s">
        <v>4</v>
      </c>
      <c r="T6" s="7" t="s">
        <v>8</v>
      </c>
      <c r="U6" s="8" t="s">
        <v>5</v>
      </c>
      <c r="V6" s="8" t="s">
        <v>6</v>
      </c>
    </row>
    <row r="7" spans="1:22" ht="68.25" customHeight="1" x14ac:dyDescent="0.25">
      <c r="A7" s="16">
        <v>1</v>
      </c>
      <c r="B7" s="24" t="s">
        <v>42</v>
      </c>
      <c r="C7" s="18">
        <v>1</v>
      </c>
      <c r="D7" s="22" t="s">
        <v>9</v>
      </c>
      <c r="E7" s="19">
        <v>1100</v>
      </c>
      <c r="F7" s="20">
        <f>E7*C7</f>
        <v>1100</v>
      </c>
      <c r="G7" s="18">
        <v>1</v>
      </c>
      <c r="H7" s="22" t="s">
        <v>9</v>
      </c>
      <c r="I7" s="21">
        <v>985</v>
      </c>
      <c r="J7" s="20">
        <f>G7*I7</f>
        <v>985</v>
      </c>
      <c r="K7" s="18">
        <v>1</v>
      </c>
      <c r="L7" s="22" t="s">
        <v>9</v>
      </c>
      <c r="M7" s="32">
        <v>5873</v>
      </c>
      <c r="N7" s="20">
        <f>K7*M7</f>
        <v>5873</v>
      </c>
      <c r="O7" s="21">
        <v>1</v>
      </c>
      <c r="P7" s="22" t="s">
        <v>9</v>
      </c>
      <c r="Q7" s="21"/>
      <c r="R7" s="20">
        <f>O7*Q7</f>
        <v>0</v>
      </c>
      <c r="S7" s="9">
        <v>1</v>
      </c>
      <c r="T7" s="10" t="s">
        <v>9</v>
      </c>
      <c r="U7" s="27">
        <f>(E7+I7+Q7+N7)/4</f>
        <v>1989.5</v>
      </c>
      <c r="V7" s="10">
        <f>S7*U7</f>
        <v>1989.5</v>
      </c>
    </row>
    <row r="8" spans="1:22" x14ac:dyDescent="0.25">
      <c r="A8" s="15"/>
      <c r="B8" s="3" t="s">
        <v>3</v>
      </c>
      <c r="C8" s="4"/>
      <c r="D8" s="4"/>
      <c r="E8" s="4"/>
      <c r="F8" s="11">
        <f>SUM(F7:F7)</f>
        <v>1100</v>
      </c>
      <c r="G8" s="11"/>
      <c r="H8" s="11"/>
      <c r="I8" s="11"/>
      <c r="J8" s="11">
        <f>SUM(J7:J7)</f>
        <v>985</v>
      </c>
      <c r="K8" s="11"/>
      <c r="L8" s="11"/>
      <c r="M8" s="11"/>
      <c r="N8" s="11">
        <f>SUM(N7:N7)</f>
        <v>5873</v>
      </c>
      <c r="O8" s="11"/>
      <c r="P8" s="11"/>
      <c r="Q8" s="11"/>
      <c r="R8" s="11">
        <f>SUM(R7:R7)</f>
        <v>0</v>
      </c>
      <c r="S8" s="12"/>
      <c r="T8" s="12"/>
      <c r="U8" s="13"/>
      <c r="V8" s="14">
        <f>SUM(V7:V7)</f>
        <v>1989.5</v>
      </c>
    </row>
    <row r="9" spans="1:22" ht="75.75" customHeight="1" x14ac:dyDescent="0.25">
      <c r="A9" s="57"/>
      <c r="B9" s="57"/>
      <c r="C9" s="58" t="s">
        <v>40</v>
      </c>
      <c r="D9" s="59"/>
      <c r="E9" s="59"/>
      <c r="F9" s="60"/>
      <c r="G9" s="61" t="s">
        <v>41</v>
      </c>
      <c r="H9" s="62"/>
      <c r="I9" s="62"/>
      <c r="J9" s="63"/>
      <c r="K9" s="61" t="s">
        <v>47</v>
      </c>
      <c r="L9" s="62"/>
      <c r="M9" s="62"/>
      <c r="N9" s="63"/>
      <c r="O9" s="61" t="s">
        <v>31</v>
      </c>
      <c r="P9" s="62"/>
      <c r="Q9" s="62"/>
      <c r="R9" s="63"/>
      <c r="S9" s="58"/>
      <c r="T9" s="59"/>
      <c r="U9" s="59"/>
      <c r="V9" s="60"/>
    </row>
  </sheetData>
  <mergeCells count="28">
    <mergeCell ref="S9:V9"/>
    <mergeCell ref="A9:B9"/>
    <mergeCell ref="C9:F9"/>
    <mergeCell ref="G9:J9"/>
    <mergeCell ref="K9:N9"/>
    <mergeCell ref="O9:R9"/>
    <mergeCell ref="S4:V4"/>
    <mergeCell ref="C5:F5"/>
    <mergeCell ref="G5:J5"/>
    <mergeCell ref="K5:N5"/>
    <mergeCell ref="O5:R5"/>
    <mergeCell ref="S5:V5"/>
    <mergeCell ref="O3:R3"/>
    <mergeCell ref="S3:V3"/>
    <mergeCell ref="C4:F4"/>
    <mergeCell ref="G4:J4"/>
    <mergeCell ref="A2:A6"/>
    <mergeCell ref="B2:B6"/>
    <mergeCell ref="C3:F3"/>
    <mergeCell ref="G3:J3"/>
    <mergeCell ref="K3:N3"/>
    <mergeCell ref="S2:V2"/>
    <mergeCell ref="C2:F2"/>
    <mergeCell ref="G2:J2"/>
    <mergeCell ref="K2:N2"/>
    <mergeCell ref="O2:R2"/>
    <mergeCell ref="K4:N4"/>
    <mergeCell ref="O4:R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2" shapeId="2050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21</xdr:col>
                <xdr:colOff>504825</xdr:colOff>
                <xdr:row>1</xdr:row>
                <xdr:rowOff>0</xdr:rowOff>
              </to>
            </anchor>
          </objectPr>
        </oleObject>
      </mc:Choice>
      <mc:Fallback>
        <oleObject progId="CorelDRAW.Graphic.12" shapeId="2050" r:id="rId4"/>
      </mc:Fallback>
    </mc:AlternateContent>
    <mc:AlternateContent xmlns:mc="http://schemas.openxmlformats.org/markup-compatibility/2006">
      <mc:Choice Requires="x14">
        <oleObject progId="CorelDRAW.Graphic.12" shapeId="2051" r:id="rId6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9525</xdr:rowOff>
              </from>
              <to>
                <xdr:col>22</xdr:col>
                <xdr:colOff>19050</xdr:colOff>
                <xdr:row>0</xdr:row>
                <xdr:rowOff>419100</xdr:rowOff>
              </to>
            </anchor>
          </objectPr>
        </oleObject>
      </mc:Choice>
      <mc:Fallback>
        <oleObject progId="CorelDRAW.Graphic.12" shapeId="205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Reservatório</vt:lpstr>
      <vt:lpstr>Bomba</vt:lpstr>
      <vt:lpstr>Filtro</vt:lpstr>
      <vt:lpstr>Bomba!Area_de_impressao</vt:lpstr>
      <vt:lpstr>Reservatório!Area_de_impressao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2017-06-19T18:39:15Z</cp:lastPrinted>
  <dcterms:created xsi:type="dcterms:W3CDTF">2013-12-03T19:47:33Z</dcterms:created>
  <dcterms:modified xsi:type="dcterms:W3CDTF">2017-11-23T18:50:09Z</dcterms:modified>
</cp:coreProperties>
</file>