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ce.es.gov.br\Root\Grupos\NOM\01 CONTRATAÇÕES 2018\18 ARP MANUTENÇÃO\VERSÃO FINAL !!!!!\"/>
    </mc:Choice>
  </mc:AlternateContent>
  <bookViews>
    <workbookView xWindow="0" yWindow="0" windowWidth="24000" windowHeight="10230"/>
  </bookViews>
  <sheets>
    <sheet name="tab_iopes_2018_03_servicos" sheetId="1" r:id="rId1"/>
    <sheet name="Planilha1" sheetId="2" r:id="rId2"/>
  </sheets>
  <calcPr calcId="162913"/>
</workbook>
</file>

<file path=xl/calcChain.xml><?xml version="1.0" encoding="utf-8"?>
<calcChain xmlns="http://schemas.openxmlformats.org/spreadsheetml/2006/main">
  <c r="L8" i="1" l="1"/>
  <c r="L9"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8" i="1"/>
  <c r="L49" i="1"/>
  <c r="L50" i="1"/>
  <c r="L52" i="1"/>
  <c r="L53" i="1"/>
  <c r="L54" i="1"/>
  <c r="L55" i="1"/>
  <c r="L56" i="1"/>
  <c r="L57" i="1"/>
  <c r="L59" i="1"/>
  <c r="L62" i="1"/>
  <c r="L63" i="1"/>
  <c r="L64" i="1"/>
  <c r="L65" i="1"/>
  <c r="L66" i="1"/>
  <c r="L67" i="1"/>
  <c r="L68" i="1"/>
  <c r="L69" i="1"/>
  <c r="L71" i="1"/>
  <c r="L72" i="1"/>
  <c r="L73" i="1"/>
  <c r="L74" i="1"/>
  <c r="L75" i="1"/>
  <c r="L76" i="1"/>
  <c r="L77" i="1"/>
  <c r="L78" i="1"/>
  <c r="L79" i="1"/>
  <c r="L81" i="1"/>
  <c r="L83" i="1"/>
  <c r="L85" i="1"/>
  <c r="L86" i="1"/>
  <c r="L87" i="1"/>
  <c r="L88" i="1"/>
  <c r="L89" i="1"/>
  <c r="L90" i="1"/>
  <c r="L91" i="1"/>
  <c r="L92" i="1"/>
  <c r="L93" i="1"/>
  <c r="L94" i="1"/>
  <c r="L95" i="1"/>
  <c r="L98" i="1"/>
  <c r="L99" i="1"/>
  <c r="L101" i="1"/>
  <c r="L102" i="1"/>
  <c r="L104" i="1"/>
  <c r="L105" i="1"/>
  <c r="L106" i="1"/>
  <c r="L109" i="1"/>
  <c r="L110" i="1"/>
  <c r="L111" i="1"/>
  <c r="L112" i="1"/>
  <c r="L113" i="1"/>
  <c r="L114" i="1"/>
  <c r="L115" i="1"/>
  <c r="L116" i="1"/>
  <c r="L117" i="1"/>
  <c r="L118" i="1"/>
  <c r="L121" i="1"/>
  <c r="L122" i="1"/>
  <c r="L123" i="1"/>
  <c r="L124" i="1"/>
  <c r="L125" i="1"/>
  <c r="L127" i="1"/>
  <c r="L128" i="1"/>
  <c r="L129" i="1"/>
  <c r="L130" i="1"/>
  <c r="L131" i="1"/>
  <c r="L134" i="1"/>
  <c r="L135" i="1"/>
  <c r="L136" i="1"/>
  <c r="L138" i="1"/>
  <c r="L141" i="1"/>
  <c r="L143" i="1"/>
  <c r="L144" i="1"/>
  <c r="L146" i="1"/>
  <c r="L147" i="1"/>
  <c r="L149" i="1"/>
  <c r="L152" i="1"/>
  <c r="L153" i="1"/>
  <c r="L155" i="1"/>
  <c r="L156" i="1"/>
  <c r="L157" i="1"/>
  <c r="L158" i="1"/>
  <c r="L161" i="1"/>
  <c r="L162" i="1"/>
  <c r="L163" i="1"/>
  <c r="L164" i="1"/>
  <c r="L166" i="1"/>
  <c r="L167" i="1"/>
  <c r="L170" i="1"/>
  <c r="L172" i="1"/>
  <c r="L173" i="1"/>
  <c r="L174" i="1"/>
  <c r="L175" i="1"/>
  <c r="L176" i="1"/>
  <c r="L177" i="1"/>
  <c r="L179" i="1"/>
  <c r="L180" i="1"/>
  <c r="L183" i="1"/>
  <c r="L184" i="1"/>
  <c r="L185" i="1"/>
  <c r="L187" i="1"/>
  <c r="L188" i="1"/>
  <c r="L189" i="1"/>
  <c r="L190" i="1"/>
  <c r="L191" i="1"/>
  <c r="L192" i="1"/>
  <c r="L193" i="1"/>
  <c r="L194" i="1"/>
  <c r="L195" i="1"/>
  <c r="L197" i="1"/>
  <c r="L198" i="1"/>
  <c r="L200" i="1"/>
  <c r="L203" i="1"/>
  <c r="L205" i="1"/>
  <c r="L206" i="1"/>
  <c r="L207" i="1"/>
  <c r="L209" i="1"/>
  <c r="L210" i="1"/>
  <c r="L211" i="1"/>
  <c r="L212" i="1"/>
  <c r="L213" i="1"/>
  <c r="L214" i="1"/>
  <c r="L215" i="1"/>
  <c r="L216" i="1"/>
  <c r="L218" i="1"/>
  <c r="L219" i="1"/>
  <c r="L220" i="1"/>
  <c r="L221" i="1"/>
  <c r="L222" i="1"/>
  <c r="L223" i="1"/>
  <c r="L225" i="1"/>
  <c r="L226" i="1"/>
  <c r="L227" i="1"/>
  <c r="L228" i="1"/>
  <c r="L230" i="1"/>
  <c r="L231" i="1"/>
  <c r="L232" i="1"/>
  <c r="L233" i="1"/>
  <c r="L234" i="1"/>
  <c r="L235" i="1"/>
  <c r="L236" i="1"/>
  <c r="L237" i="1"/>
  <c r="L238" i="1"/>
  <c r="L239" i="1"/>
  <c r="L240" i="1"/>
  <c r="L241" i="1"/>
  <c r="L242" i="1"/>
  <c r="L243" i="1"/>
  <c r="L244" i="1"/>
  <c r="L245" i="1"/>
  <c r="L246" i="1"/>
  <c r="L248" i="1"/>
  <c r="L249" i="1"/>
  <c r="L250" i="1"/>
  <c r="L251" i="1"/>
  <c r="L252" i="1"/>
  <c r="L253" i="1"/>
  <c r="L255" i="1"/>
  <c r="L256" i="1"/>
  <c r="L257" i="1"/>
  <c r="L258" i="1"/>
  <c r="L261" i="1"/>
  <c r="L262" i="1"/>
  <c r="L263" i="1"/>
  <c r="L264" i="1"/>
  <c r="L265" i="1"/>
  <c r="L267" i="1"/>
  <c r="L268" i="1"/>
  <c r="L269" i="1"/>
  <c r="L270" i="1"/>
  <c r="L271" i="1"/>
  <c r="L272" i="1"/>
  <c r="L273" i="1"/>
  <c r="L275" i="1"/>
  <c r="L276" i="1"/>
  <c r="L277" i="1"/>
  <c r="L278" i="1"/>
  <c r="L279" i="1"/>
  <c r="L280" i="1"/>
  <c r="L281" i="1"/>
  <c r="L282" i="1"/>
  <c r="L283" i="1"/>
  <c r="L284" i="1"/>
  <c r="L285" i="1"/>
  <c r="L286" i="1"/>
  <c r="L288" i="1"/>
  <c r="L289" i="1"/>
  <c r="L290" i="1"/>
  <c r="L292" i="1"/>
  <c r="L293" i="1"/>
  <c r="L294" i="1"/>
  <c r="L295" i="1"/>
  <c r="L296" i="1"/>
  <c r="L297" i="1"/>
  <c r="L298" i="1"/>
  <c r="L299" i="1"/>
  <c r="L300" i="1"/>
  <c r="L302" i="1"/>
  <c r="L303" i="1"/>
  <c r="L304" i="1"/>
  <c r="L305" i="1"/>
  <c r="L306" i="1"/>
  <c r="L307" i="1"/>
  <c r="L308" i="1"/>
  <c r="L309" i="1"/>
  <c r="L310" i="1"/>
  <c r="L311" i="1"/>
  <c r="L312" i="1"/>
  <c r="L313" i="1"/>
  <c r="L314" i="1"/>
  <c r="L315" i="1"/>
  <c r="L316" i="1"/>
  <c r="L317" i="1"/>
  <c r="L318" i="1"/>
  <c r="L319" i="1"/>
  <c r="L320" i="1"/>
  <c r="L321" i="1"/>
  <c r="L322" i="1"/>
  <c r="L323" i="1"/>
  <c r="L324" i="1"/>
  <c r="L325" i="1"/>
  <c r="L327" i="1"/>
  <c r="L328" i="1"/>
  <c r="L329" i="1"/>
  <c r="L330" i="1"/>
  <c r="L331" i="1"/>
  <c r="L332" i="1"/>
  <c r="L333" i="1"/>
  <c r="L334" i="1"/>
  <c r="L335" i="1"/>
  <c r="L337" i="1"/>
  <c r="L338" i="1"/>
  <c r="L339" i="1"/>
  <c r="L340" i="1"/>
  <c r="L342" i="1"/>
  <c r="L343" i="1"/>
  <c r="L344" i="1"/>
  <c r="L346" i="1"/>
  <c r="L347" i="1"/>
  <c r="L348" i="1"/>
  <c r="L349" i="1"/>
  <c r="L350" i="1"/>
  <c r="L351" i="1"/>
  <c r="L352" i="1"/>
  <c r="L353" i="1"/>
  <c r="L354" i="1"/>
  <c r="L355" i="1"/>
  <c r="L356" i="1"/>
  <c r="L357" i="1"/>
  <c r="L358" i="1"/>
  <c r="L359" i="1"/>
  <c r="L360" i="1"/>
  <c r="L361" i="1"/>
  <c r="L363" i="1"/>
  <c r="L364" i="1"/>
  <c r="L365" i="1"/>
  <c r="L366" i="1"/>
  <c r="L367" i="1"/>
  <c r="L368" i="1"/>
  <c r="L369" i="1"/>
  <c r="L370" i="1"/>
  <c r="L371" i="1"/>
  <c r="L372" i="1"/>
  <c r="L373" i="1"/>
  <c r="L374" i="1"/>
  <c r="L375" i="1"/>
  <c r="L377" i="1"/>
  <c r="L378" i="1"/>
  <c r="L380" i="1"/>
  <c r="L381" i="1"/>
  <c r="L382" i="1"/>
  <c r="L383" i="1"/>
  <c r="L384" i="1"/>
  <c r="L385" i="1"/>
  <c r="L386" i="1"/>
  <c r="L387" i="1"/>
  <c r="L389" i="1"/>
  <c r="L390" i="1"/>
  <c r="L391" i="1"/>
  <c r="L392" i="1"/>
  <c r="L393" i="1"/>
  <c r="L394" i="1"/>
  <c r="L396" i="1"/>
  <c r="L397" i="1"/>
  <c r="L398" i="1"/>
  <c r="L399" i="1"/>
  <c r="L402" i="1"/>
  <c r="L403" i="1"/>
  <c r="L404" i="1"/>
  <c r="L405"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8" i="1"/>
  <c r="L439" i="1"/>
  <c r="L440" i="1"/>
  <c r="L441" i="1"/>
  <c r="L442" i="1"/>
  <c r="L443" i="1"/>
  <c r="L445" i="1"/>
  <c r="L446" i="1"/>
  <c r="L447" i="1"/>
  <c r="L448" i="1"/>
  <c r="L449" i="1"/>
  <c r="L451" i="1"/>
  <c r="L452" i="1"/>
  <c r="L454" i="1"/>
  <c r="L455" i="1"/>
  <c r="L456" i="1"/>
  <c r="L459" i="1"/>
  <c r="L460" i="1"/>
  <c r="L461" i="1"/>
  <c r="L462" i="1"/>
  <c r="L465" i="1"/>
  <c r="L466" i="1"/>
  <c r="L468" i="1"/>
  <c r="L470" i="1"/>
  <c r="L472" i="1"/>
  <c r="L473" i="1"/>
  <c r="L474" i="1"/>
  <c r="L476" i="1"/>
  <c r="L478" i="1"/>
  <c r="L7" i="1"/>
  <c r="K8" i="1"/>
  <c r="K9"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8" i="1"/>
  <c r="K49" i="1"/>
  <c r="K50" i="1"/>
  <c r="K52" i="1"/>
  <c r="K53" i="1"/>
  <c r="K54" i="1"/>
  <c r="K55" i="1"/>
  <c r="K56" i="1"/>
  <c r="K57" i="1"/>
  <c r="K59" i="1"/>
  <c r="K62" i="1"/>
  <c r="K63" i="1"/>
  <c r="K64" i="1"/>
  <c r="K65" i="1"/>
  <c r="K66" i="1"/>
  <c r="K67" i="1"/>
  <c r="K68" i="1"/>
  <c r="K69" i="1"/>
  <c r="K71" i="1"/>
  <c r="K72" i="1"/>
  <c r="K73" i="1"/>
  <c r="K74" i="1"/>
  <c r="K75" i="1"/>
  <c r="K76" i="1"/>
  <c r="K77" i="1"/>
  <c r="K78" i="1"/>
  <c r="K79" i="1"/>
  <c r="K81" i="1"/>
  <c r="K83" i="1"/>
  <c r="K85" i="1"/>
  <c r="K86" i="1"/>
  <c r="K87" i="1"/>
  <c r="K88" i="1"/>
  <c r="K89" i="1"/>
  <c r="K90" i="1"/>
  <c r="K91" i="1"/>
  <c r="K92" i="1"/>
  <c r="K93" i="1"/>
  <c r="K94" i="1"/>
  <c r="K95" i="1"/>
  <c r="K98" i="1"/>
  <c r="K99" i="1"/>
  <c r="K101" i="1"/>
  <c r="K102" i="1"/>
  <c r="K104" i="1"/>
  <c r="K105" i="1"/>
  <c r="K106" i="1"/>
  <c r="K109" i="1"/>
  <c r="K110" i="1"/>
  <c r="K111" i="1"/>
  <c r="K112" i="1"/>
  <c r="K113" i="1"/>
  <c r="K114" i="1"/>
  <c r="K115" i="1"/>
  <c r="K116" i="1"/>
  <c r="K117" i="1"/>
  <c r="K118" i="1"/>
  <c r="K121" i="1"/>
  <c r="K122" i="1"/>
  <c r="K123" i="1"/>
  <c r="K124" i="1"/>
  <c r="K125" i="1"/>
  <c r="K127" i="1"/>
  <c r="K128" i="1"/>
  <c r="K129" i="1"/>
  <c r="K130" i="1"/>
  <c r="K131" i="1"/>
  <c r="K134" i="1"/>
  <c r="K135" i="1"/>
  <c r="K136" i="1"/>
  <c r="K138" i="1"/>
  <c r="K141" i="1"/>
  <c r="K143" i="1"/>
  <c r="K144" i="1"/>
  <c r="K146" i="1"/>
  <c r="K147" i="1"/>
  <c r="K149" i="1"/>
  <c r="K152" i="1"/>
  <c r="K153" i="1"/>
  <c r="K155" i="1"/>
  <c r="K156" i="1"/>
  <c r="K157" i="1"/>
  <c r="K158" i="1"/>
  <c r="K161" i="1"/>
  <c r="K162" i="1"/>
  <c r="K163" i="1"/>
  <c r="K164" i="1"/>
  <c r="K166" i="1"/>
  <c r="K167" i="1"/>
  <c r="K170" i="1"/>
  <c r="K172" i="1"/>
  <c r="K173" i="1"/>
  <c r="K174" i="1"/>
  <c r="K175" i="1"/>
  <c r="K176" i="1"/>
  <c r="K177" i="1"/>
  <c r="K179" i="1"/>
  <c r="K180" i="1"/>
  <c r="K183" i="1"/>
  <c r="K184" i="1"/>
  <c r="K185" i="1"/>
  <c r="K187" i="1"/>
  <c r="K188" i="1"/>
  <c r="K189" i="1"/>
  <c r="K190" i="1"/>
  <c r="K191" i="1"/>
  <c r="K192" i="1"/>
  <c r="K193" i="1"/>
  <c r="K194" i="1"/>
  <c r="K195" i="1"/>
  <c r="K197" i="1"/>
  <c r="K198" i="1"/>
  <c r="K200" i="1"/>
  <c r="K203" i="1"/>
  <c r="K205" i="1"/>
  <c r="K206" i="1"/>
  <c r="K207" i="1"/>
  <c r="K209" i="1"/>
  <c r="K210" i="1"/>
  <c r="K211" i="1"/>
  <c r="K212" i="1"/>
  <c r="K213" i="1"/>
  <c r="K214" i="1"/>
  <c r="K215" i="1"/>
  <c r="K216" i="1"/>
  <c r="K218" i="1"/>
  <c r="K219" i="1"/>
  <c r="K220" i="1"/>
  <c r="K221" i="1"/>
  <c r="K222" i="1"/>
  <c r="K223" i="1"/>
  <c r="K225" i="1"/>
  <c r="K226" i="1"/>
  <c r="K227" i="1"/>
  <c r="K228" i="1"/>
  <c r="K230" i="1"/>
  <c r="K231" i="1"/>
  <c r="K232" i="1"/>
  <c r="K233" i="1"/>
  <c r="K234" i="1"/>
  <c r="K235" i="1"/>
  <c r="K236" i="1"/>
  <c r="K237" i="1"/>
  <c r="K238" i="1"/>
  <c r="K239" i="1"/>
  <c r="K240" i="1"/>
  <c r="K241" i="1"/>
  <c r="K242" i="1"/>
  <c r="K243" i="1"/>
  <c r="K244" i="1"/>
  <c r="K245" i="1"/>
  <c r="K246" i="1"/>
  <c r="K248" i="1"/>
  <c r="K249" i="1"/>
  <c r="K250" i="1"/>
  <c r="K251" i="1"/>
  <c r="K252" i="1"/>
  <c r="K253" i="1"/>
  <c r="K255" i="1"/>
  <c r="K256" i="1"/>
  <c r="K257" i="1"/>
  <c r="K258" i="1"/>
  <c r="K261" i="1"/>
  <c r="K262" i="1"/>
  <c r="K263" i="1"/>
  <c r="K264" i="1"/>
  <c r="K265" i="1"/>
  <c r="K267" i="1"/>
  <c r="K268" i="1"/>
  <c r="K269" i="1"/>
  <c r="K270" i="1"/>
  <c r="K271" i="1"/>
  <c r="K272" i="1"/>
  <c r="K273" i="1"/>
  <c r="K275" i="1"/>
  <c r="K276" i="1"/>
  <c r="K277" i="1"/>
  <c r="K278" i="1"/>
  <c r="K279" i="1"/>
  <c r="K280" i="1"/>
  <c r="K281" i="1"/>
  <c r="K282" i="1"/>
  <c r="K283" i="1"/>
  <c r="K284" i="1"/>
  <c r="K285" i="1"/>
  <c r="K286" i="1"/>
  <c r="K288" i="1"/>
  <c r="K289" i="1"/>
  <c r="K290" i="1"/>
  <c r="K292" i="1"/>
  <c r="K293" i="1"/>
  <c r="K294" i="1"/>
  <c r="K295" i="1"/>
  <c r="K296" i="1"/>
  <c r="K297" i="1"/>
  <c r="K298" i="1"/>
  <c r="K299" i="1"/>
  <c r="K300" i="1"/>
  <c r="K302" i="1"/>
  <c r="K303" i="1"/>
  <c r="K304" i="1"/>
  <c r="K305" i="1"/>
  <c r="K306" i="1"/>
  <c r="K307" i="1"/>
  <c r="K308" i="1"/>
  <c r="K309" i="1"/>
  <c r="K310" i="1"/>
  <c r="K311" i="1"/>
  <c r="K312" i="1"/>
  <c r="K313" i="1"/>
  <c r="K314" i="1"/>
  <c r="K315" i="1"/>
  <c r="K316" i="1"/>
  <c r="K317" i="1"/>
  <c r="K318" i="1"/>
  <c r="K319" i="1"/>
  <c r="K320" i="1"/>
  <c r="K321" i="1"/>
  <c r="K322" i="1"/>
  <c r="K323" i="1"/>
  <c r="K324" i="1"/>
  <c r="K325" i="1"/>
  <c r="K327" i="1"/>
  <c r="K328" i="1"/>
  <c r="K329" i="1"/>
  <c r="K330" i="1"/>
  <c r="K331" i="1"/>
  <c r="K332" i="1"/>
  <c r="K333" i="1"/>
  <c r="K334" i="1"/>
  <c r="K335" i="1"/>
  <c r="K337" i="1"/>
  <c r="K338" i="1"/>
  <c r="K339" i="1"/>
  <c r="K340" i="1"/>
  <c r="K342" i="1"/>
  <c r="K343" i="1"/>
  <c r="K344" i="1"/>
  <c r="K346" i="1"/>
  <c r="K347" i="1"/>
  <c r="K348" i="1"/>
  <c r="K349" i="1"/>
  <c r="K350" i="1"/>
  <c r="K351" i="1"/>
  <c r="K352" i="1"/>
  <c r="K353" i="1"/>
  <c r="K354" i="1"/>
  <c r="K355" i="1"/>
  <c r="K356" i="1"/>
  <c r="K357" i="1"/>
  <c r="K358" i="1"/>
  <c r="K359" i="1"/>
  <c r="K360" i="1"/>
  <c r="K361" i="1"/>
  <c r="K363" i="1"/>
  <c r="K364" i="1"/>
  <c r="K365" i="1"/>
  <c r="K366" i="1"/>
  <c r="K367" i="1"/>
  <c r="K368" i="1"/>
  <c r="K369" i="1"/>
  <c r="K370" i="1"/>
  <c r="K371" i="1"/>
  <c r="K372" i="1"/>
  <c r="K373" i="1"/>
  <c r="K374" i="1"/>
  <c r="K375" i="1"/>
  <c r="K377" i="1"/>
  <c r="K378" i="1"/>
  <c r="K380" i="1"/>
  <c r="K381" i="1"/>
  <c r="K382" i="1"/>
  <c r="K383" i="1"/>
  <c r="K384" i="1"/>
  <c r="K385" i="1"/>
  <c r="K386" i="1"/>
  <c r="K387" i="1"/>
  <c r="K389" i="1"/>
  <c r="K390" i="1"/>
  <c r="K391" i="1"/>
  <c r="K392" i="1"/>
  <c r="K393" i="1"/>
  <c r="K394" i="1"/>
  <c r="K396" i="1"/>
  <c r="K397" i="1"/>
  <c r="K398" i="1"/>
  <c r="K399" i="1"/>
  <c r="K402" i="1"/>
  <c r="K403" i="1"/>
  <c r="K404" i="1"/>
  <c r="K405"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8" i="1"/>
  <c r="K439" i="1"/>
  <c r="K440" i="1"/>
  <c r="K441" i="1"/>
  <c r="K442" i="1"/>
  <c r="K443" i="1"/>
  <c r="K445" i="1"/>
  <c r="K446" i="1"/>
  <c r="K447" i="1"/>
  <c r="K448" i="1"/>
  <c r="K449" i="1"/>
  <c r="K451" i="1"/>
  <c r="K452" i="1"/>
  <c r="K454" i="1"/>
  <c r="K455" i="1"/>
  <c r="K456" i="1"/>
  <c r="K459" i="1"/>
  <c r="K460" i="1"/>
  <c r="K461" i="1"/>
  <c r="K462" i="1"/>
  <c r="K465" i="1"/>
  <c r="K466" i="1"/>
  <c r="K468" i="1"/>
  <c r="K470" i="1"/>
  <c r="K472" i="1"/>
  <c r="K473" i="1"/>
  <c r="K474" i="1"/>
  <c r="K476" i="1"/>
  <c r="K478" i="1"/>
  <c r="K7" i="1"/>
  <c r="I35" i="1" l="1"/>
  <c r="K479" i="1" l="1"/>
  <c r="I322" i="1"/>
  <c r="I280" i="1"/>
  <c r="F455" i="1" l="1"/>
  <c r="F443" i="1" l="1"/>
  <c r="F439" i="1"/>
  <c r="F33" i="1"/>
  <c r="E443" i="1" l="1"/>
  <c r="L479" i="1" l="1"/>
</calcChain>
</file>

<file path=xl/sharedStrings.xml><?xml version="1.0" encoding="utf-8"?>
<sst xmlns="http://schemas.openxmlformats.org/spreadsheetml/2006/main" count="1710" uniqueCount="1321">
  <si>
    <t>Item</t>
  </si>
  <si>
    <t>Fonte/Código</t>
  </si>
  <si>
    <t>Especificação do Serviço</t>
  </si>
  <si>
    <t>Und.</t>
  </si>
  <si>
    <t>Preço Unitário</t>
  </si>
  <si>
    <t>Preço Total</t>
  </si>
  <si>
    <t>SERVIÇOS PRELIMINARES</t>
  </si>
  <si>
    <t>DEMOLIÇÕES E RETIRADAS</t>
  </si>
  <si>
    <t>LABOR - 010201 - 1</t>
  </si>
  <si>
    <t>m2</t>
  </si>
  <si>
    <t>LABOR - 010202 - 1</t>
  </si>
  <si>
    <t>LABOR - 010206 - 1</t>
  </si>
  <si>
    <t>LABOR - 010208 - 1</t>
  </si>
  <si>
    <t>LABOR - 010209 - 1</t>
  </si>
  <si>
    <t>Demolição de alvenaria</t>
  </si>
  <si>
    <t>m3</t>
  </si>
  <si>
    <t>LABOR - 010210 - 1</t>
  </si>
  <si>
    <t>LABOR - 010211 - 1</t>
  </si>
  <si>
    <t>Demolição de concreto armado, com utilização de rompedor pneumático</t>
  </si>
  <si>
    <t>LABOR - 010212 - 1</t>
  </si>
  <si>
    <t>Retirada manual de pavimento em paralelepípedos, incluindo empilhamento para reaproveitamento</t>
  </si>
  <si>
    <t>LABOR - 010214 - 1</t>
  </si>
  <si>
    <t>Retirada de portas e janelas de madeira, inclusive batentes</t>
  </si>
  <si>
    <t>LABOR - 010215 - 1</t>
  </si>
  <si>
    <t>Retirada de esquadrias metálicas</t>
  </si>
  <si>
    <t>LABOR - 010216 - 1</t>
  </si>
  <si>
    <t>Retirada de meio-fio de concreto</t>
  </si>
  <si>
    <t>m</t>
  </si>
  <si>
    <t>LABOR - 010218 - 1</t>
  </si>
  <si>
    <t>Remoção de pintura antiga a óleo ou esmalte</t>
  </si>
  <si>
    <t>LABOR - 010219 - 1</t>
  </si>
  <si>
    <t>Demolição manual de concreto armado (EMOP 05.001.033)</t>
  </si>
  <si>
    <t>LABOR - 010220 - 1</t>
  </si>
  <si>
    <t>Demolição de piso cimentado, exclusive lastro de concreto</t>
  </si>
  <si>
    <t>LABOR - 010221 - 1</t>
  </si>
  <si>
    <t>Retirada de bandeira de porta</t>
  </si>
  <si>
    <t>und</t>
  </si>
  <si>
    <t>LABOR - 010223 - 1</t>
  </si>
  <si>
    <t>Retirada de aparelhos sanitários</t>
  </si>
  <si>
    <t>LABOR - 010224 - 1</t>
  </si>
  <si>
    <t>Retirada de grades, gradis, alambrados, cercas e portões</t>
  </si>
  <si>
    <t>LABOR - 010225 - 1</t>
  </si>
  <si>
    <t>Retirada de bancada de pia</t>
  </si>
  <si>
    <t>LABOR - 010229 - 1</t>
  </si>
  <si>
    <t>Retirada de poste de aço de 4 a 6 m</t>
  </si>
  <si>
    <t>LABOR - 010238 - 1</t>
  </si>
  <si>
    <t>Apicoamento de superfície com revestimento em argamassa</t>
  </si>
  <si>
    <t>LABOR - 010240 - 1</t>
  </si>
  <si>
    <t>Retirada de pontos elétricos (luminárias, interruptores e tomadas)</t>
  </si>
  <si>
    <t>LABOR - 010242 - 1</t>
  </si>
  <si>
    <t>Retirada de vidros quebrados</t>
  </si>
  <si>
    <t>LABOR - 010246 - 1</t>
  </si>
  <si>
    <t>Lixamento de parede com pintura antiga PVA para recebimento de nova camada de tinta</t>
  </si>
  <si>
    <t>LABOR - 010259 - 1</t>
  </si>
  <si>
    <t>Retirada de rodapé de madeira ou cerâmica</t>
  </si>
  <si>
    <t>LABOR - 010264 - 1</t>
  </si>
  <si>
    <t>Demolição de piso granilite</t>
  </si>
  <si>
    <t>LABOR - 010271 - 1</t>
  </si>
  <si>
    <t>Retirada de caixas/quadros elétricos</t>
  </si>
  <si>
    <t>LABOR - 010286 - 1</t>
  </si>
  <si>
    <t>Demolição de divisória de granito</t>
  </si>
  <si>
    <t>LABOR - 010292 - 1</t>
  </si>
  <si>
    <t>Retirada de alizar de madeira</t>
  </si>
  <si>
    <t>LABOR - 010318 - 1</t>
  </si>
  <si>
    <t>Remoção de forro em eucatex, sem aproveitamento do material</t>
  </si>
  <si>
    <t>LABOR - 010319 - 1</t>
  </si>
  <si>
    <t>Remoção de pintura antiga a base de óleo ou esmalte sobre esquadrias</t>
  </si>
  <si>
    <t>LABOR - 010323 - 1</t>
  </si>
  <si>
    <t>Retirada de torneiras e registros</t>
  </si>
  <si>
    <t>LABOR - 010327 - 1</t>
  </si>
  <si>
    <t>Retirada de marco de madeira</t>
  </si>
  <si>
    <t>LABOR - 010329 - 1</t>
  </si>
  <si>
    <t>Retirada de disjuntor</t>
  </si>
  <si>
    <t>LABOR - 010331 - 1</t>
  </si>
  <si>
    <t>Demolição de piso, soleira, peitoris e escadas em mármore ou granito, exclusive regularização</t>
  </si>
  <si>
    <t>LABOR - 010333 - 1</t>
  </si>
  <si>
    <t>Retirada de piso de borracha</t>
  </si>
  <si>
    <t>MOVIMENTO DE TERRA</t>
  </si>
  <si>
    <t>ESCAVAÇÕES</t>
  </si>
  <si>
    <t>LABOR - 030101 - 1</t>
  </si>
  <si>
    <t>Escavação manual em material de 1a. categoria, até 1.50 m de profundidade</t>
  </si>
  <si>
    <t>LABOR - 030103 - 1</t>
  </si>
  <si>
    <t>Escavação mecânica em material de 1a. categoria</t>
  </si>
  <si>
    <t>LABOR - 030119 - 1</t>
  </si>
  <si>
    <t>Apiloamento do fundo de vala com maço de 30 a 60kg</t>
  </si>
  <si>
    <t>REATERRO E COMPACTAÇÃO</t>
  </si>
  <si>
    <t>LABOR - 030201 - 1</t>
  </si>
  <si>
    <t>Reaterro apiloado de cavas de fundação, em camadas de 20 cm</t>
  </si>
  <si>
    <t>LABOR - 030202 - 2</t>
  </si>
  <si>
    <t>Material para aterro - areia limpa (fornecimento já considerado 15% de empolamento)</t>
  </si>
  <si>
    <t>LABOR - 030203 - 1</t>
  </si>
  <si>
    <t>Lastro de brita 3 e 4, apiloado manualmente</t>
  </si>
  <si>
    <t>LABOR - 030209 - 1</t>
  </si>
  <si>
    <t>Aterro com areia em áreas de calçada, inclusive fornecimento e adensamento</t>
  </si>
  <si>
    <t>LABOR - 030210 - 1</t>
  </si>
  <si>
    <t>Aterro compactado utilizando compactador de placa vibratória com reaproveitamento do material</t>
  </si>
  <si>
    <t>LABOR - 030211 - 1</t>
  </si>
  <si>
    <t>Reaterro de valas, exclusive compactação</t>
  </si>
  <si>
    <t>TRANSPORTES</t>
  </si>
  <si>
    <t>LABOR - 030304 - 2</t>
  </si>
  <si>
    <t>Índice de preço para remoção de entulho decorrente da execução de obras (Classe A CONAMA - NBR 10.004 - Classe II-B), incluindo aluguel da caçamba, carga, transporte e descarga em área licenciada</t>
  </si>
  <si>
    <t>ESTRUTURAS</t>
  </si>
  <si>
    <t>INFRA-ESTRUTURA (FUNDAÇÃO)</t>
  </si>
  <si>
    <t>LABOR - 040206 - 1</t>
  </si>
  <si>
    <t>Fôrma de tábua de madeira de 2.5 x 30.0 cm para fundações, levando-se em conta a utilização 5 vezes (incluido o material, corte, montagem, escoramento e desforma)</t>
  </si>
  <si>
    <t>LABOR - 040224 - 1</t>
  </si>
  <si>
    <t>Fornecimento, preparo e aplicação de concreto Fck = 30 MPa (com brita 1 e 2) - (5% de perdas já incluído no custo)</t>
  </si>
  <si>
    <t>LABOR - 040231 - 1</t>
  </si>
  <si>
    <t>Fornecimento, preparo e aplicação de concreto magro com consumo mínimo de cimento de 250 kg/m3 (brita 1 e 2) - (5% de perdas já incluído no custo)</t>
  </si>
  <si>
    <t>LABOR - 040237 - 1</t>
  </si>
  <si>
    <t>Fornecimento, preparo e aplicação de concreto Fck=25 MPa (brita 1 e 2) - (5% de perdas já incluído no custo)</t>
  </si>
  <si>
    <t>LABOR - 040238 - 1</t>
  </si>
  <si>
    <t>Fôrma de chapa compensada resinada 12mm, levando-se em conta a utilização 3 vezes (incluido o material, corte, montagem, escoramento e desfôrma)</t>
  </si>
  <si>
    <t>LABOR - 040243 - 1</t>
  </si>
  <si>
    <t>Fornecimento, dobragem e colocação em fôrma, de armadura CA-50 A média, diâmetro de 6.3 a 10.0 mm</t>
  </si>
  <si>
    <t>kg</t>
  </si>
  <si>
    <t>LABOR - 040245 - 1</t>
  </si>
  <si>
    <t>Fornecimento, dobragem e colocação em fôrma, de armadura CA-50 A grossa diâmetro de 12.5 a 25.0 mm (1/2 a 1")</t>
  </si>
  <si>
    <t>LABOR - 040246 - 1</t>
  </si>
  <si>
    <t>Fornecimento, dobragem e colocação em fôrma, de armadura CA-60 B fina, diâmetro de 4.0 a 7.0mm</t>
  </si>
  <si>
    <t>SUPER-ESTRUTURA</t>
  </si>
  <si>
    <t>LABOR - 040315 - 1</t>
  </si>
  <si>
    <t>LABOR - 040324 - 1</t>
  </si>
  <si>
    <t>LABOR - 040328 - 1</t>
  </si>
  <si>
    <t>LABOR - 040332 - 1</t>
  </si>
  <si>
    <t>Fornecimento, dobragem e colocação em fôrma, de armadura CA-50 A grossa, diâmetro de 12.5 a 25.0mm</t>
  </si>
  <si>
    <t>LABOR - 040333 - 1</t>
  </si>
  <si>
    <t>LABOR - 040337 - 1</t>
  </si>
  <si>
    <t>Fôrma em chapa de madeira compensada plastificada 12mm para estrutura em geral, 5 reaproveitamentos, reforçada com sarrafos de madeira 2.5x10cm (incl material, corte, montagem, escoras em eucalipto e desforma)</t>
  </si>
  <si>
    <t>LABOR - 040339 - 1</t>
  </si>
  <si>
    <t>Forma de chapas madeira compensada resinada, esp. 12mm, levando-se em conta a utilização 3 vezes, reforçadas com sarrafos de madeira de 2.5 x 10.0cm (incl material, corte, montagem, escoras em eucalipto e desforma)</t>
  </si>
  <si>
    <t>ESTRUTURAS DE CONCRETO APARENTE</t>
  </si>
  <si>
    <t>LABOR - 040405 - 1</t>
  </si>
  <si>
    <t>Fôrma com chapa compensada plastificada esp. 12mm, utização 5 vezes</t>
  </si>
  <si>
    <t>LAJES PRÉ-MOLDADAS</t>
  </si>
  <si>
    <t>LABOR - 040601 - 2</t>
  </si>
  <si>
    <t>Laje pré-fabricada treliçada para forro simples revestido, vão até 3.5m, capeamento 2cm, esp. 10cm, Fck = 150Kg/cm2</t>
  </si>
  <si>
    <t>DIVERSOS</t>
  </si>
  <si>
    <t>LABOR - 040705 - 1</t>
  </si>
  <si>
    <t>Execução de junta de dilatação 2 x 2 cm considerando 1cm de aplicação de isopor e 1cm de aplicação de mastique elástico do tipo sikaflex 1a ou equivalente</t>
  </si>
  <si>
    <t>RECUPERAÇÃO DE ESTRUTURAS</t>
  </si>
  <si>
    <t>LABOR - 040802 - 1</t>
  </si>
  <si>
    <t>Remoção cuidadosa do concreto afetado, através de escarificação (considerando esp. escarificada de 5cm)</t>
  </si>
  <si>
    <t>LABOR - 040803 - 2</t>
  </si>
  <si>
    <t>Preparação do substrato para reparo em estrutura de concreto por apicoamento manual da superfície</t>
  </si>
  <si>
    <t>LABOR - 040806 - 1</t>
  </si>
  <si>
    <t>Limpeza de aço com lixamento e escovamento com escova de aço, até a completa remoção de partículas soltas, materiais indesejáveis e corrosão</t>
  </si>
  <si>
    <t>LABOR - 040807 - 1</t>
  </si>
  <si>
    <t>Aplicação de Sika Top 108 Armatec ou equivalente, nas ferragens a serem recuperadas</t>
  </si>
  <si>
    <t>LABOR - 040808 - 1</t>
  </si>
  <si>
    <t>Retirada de ferragem corroída</t>
  </si>
  <si>
    <t>LABOR - 040809 - 1</t>
  </si>
  <si>
    <t>Recomposição de concreto danificado, com utilização de argamassa Sika Grout ou equivalente (considerando esp. 5cm)</t>
  </si>
  <si>
    <t>LABOR - 040810 - 1</t>
  </si>
  <si>
    <t>Recomposição de concreto danificado, com utilização de argamassa Sika Grout ou equivalente</t>
  </si>
  <si>
    <t>LABOR - 040813 - 1</t>
  </si>
  <si>
    <t>Impermeabilização de estrutura com Sika Top 107 ou equivalente</t>
  </si>
  <si>
    <t>LABOR - 040816 - 1</t>
  </si>
  <si>
    <t>Aplicação de Oxiprimer ou equivalente, nas ferragens a serem recuperadas</t>
  </si>
  <si>
    <t>LABOR - 040817 - 1</t>
  </si>
  <si>
    <t>Fornecimento e lançamento de concreto para grouteamento com adição de pedrisco (50% em peso), utilizando Sikagrout ou produto equivalente, exclusive forma</t>
  </si>
  <si>
    <t>LABOR - 040818 - 1</t>
  </si>
  <si>
    <t>Revestimento externo com argamassa corretiva tipo Sika Monotop 622 BR ou equivalente, esp. 5mm</t>
  </si>
  <si>
    <t>PAREDES E PAINÉIS</t>
  </si>
  <si>
    <t>VERGAS/CONTRAVERGA</t>
  </si>
  <si>
    <t>LABOR - 050301 - 1</t>
  </si>
  <si>
    <t>Verga/contraverga reta de concreto armado 10 x 5 cm, Fck = 15 MPa, inclusive forma, armação e desforma</t>
  </si>
  <si>
    <t>LABOR - 050303 - 1</t>
  </si>
  <si>
    <t>Verga/contraverga curva de concreto armado 10 x 5 cm, Fck = 15 MPa, inclusive forma, armação e desforma</t>
  </si>
  <si>
    <t>ALVENARIA ESTRUTURAL</t>
  </si>
  <si>
    <t>LABOR - 050501 - 1</t>
  </si>
  <si>
    <t>Alvenaria de blocos de concreto estrut. (14x19x39cm) cheios, c/ resist. mín. compr. 15MPa, assentados c/ arg. de cimento e areia no traço 1:4, esp. juntas 10mm e esp. da parede s/ revest. 14cm</t>
  </si>
  <si>
    <t>LABOR - 050503 - 1</t>
  </si>
  <si>
    <t>Alvenaria de blocos de concreto estrut. (9x19x39cm) cheios, com resistência mín. compr. 15MPa, assentados c/ arg. de cimento e areia no traço 1:4, esp. juntas 10mm e esp. da parede s/ revest. 9cm</t>
  </si>
  <si>
    <t>ALVENARIA DE VEDAÇÃO EMPREGANDO ARGAMASSA DE CIMENTO, CAL E AREIA</t>
  </si>
  <si>
    <t>LABOR - 050601 - 1</t>
  </si>
  <si>
    <t>Alvenaria de blocos de concreto 9x19x39cm, c/ resist. mínimo a compres. 2.5 MPa, assent. c/ arg. de cimento, cal hidratada CH1 e areia no traço 1:0.5:8 esp. das juntas 10mm e esp. das paredes, s/ rev. 9cm</t>
  </si>
  <si>
    <t>LABOR - 050602 - 1</t>
  </si>
  <si>
    <t>Alvenaria de blocos de concreto 14x19x39cm, c/ resist. mínimo a compres. 2.5 MPa, assent. c/ arg. de cimento, cal hidratada CH1 e areia no traço 1:0.5:8 esp. das juntas 10mm e esp. das paredes, s/ rev. 14cm</t>
  </si>
  <si>
    <t>LABOR - 050605 - 1</t>
  </si>
  <si>
    <t>Alvenaria de blocos cerâmicos 10 furos 10x20x20cm, assentados c/argamassa de cimento, cal hidratada CH1 e areia traço 1:0,5:8, juntas 12mm e esp. das paredes s/revestimento, 10cm (bloco comprado na praça de Vitória, posto obra)</t>
  </si>
  <si>
    <t>ESQUADRIAS DE MADEIRA</t>
  </si>
  <si>
    <t>REVISÕES E REPAROS</t>
  </si>
  <si>
    <t>LABOR - 062201 - 1</t>
  </si>
  <si>
    <t>Substituição de fechadura com maçaneta tipo alavanca e chave yale</t>
  </si>
  <si>
    <t>LABOR - 062202 - 1</t>
  </si>
  <si>
    <t>Substituição de fechadura com maçaneta tipo alavanca e chave tipo comum</t>
  </si>
  <si>
    <t>LABOR - 062203 - 1</t>
  </si>
  <si>
    <t>Substituição de fechadura com maçaneta tipo bola e chave tipo yale</t>
  </si>
  <si>
    <t>LABOR - 062204 - 1</t>
  </si>
  <si>
    <t>Recolocação de folha de porta em madeira de 1 folha, excl. ferragens, marcos e alizares</t>
  </si>
  <si>
    <t>LABOR - 062206 - 1</t>
  </si>
  <si>
    <t>Substituição de targeta de fio redondo 2"</t>
  </si>
  <si>
    <t>LABOR - 062207 - 1</t>
  </si>
  <si>
    <t>Substituição de dobradiça 3 x 2 1/2"</t>
  </si>
  <si>
    <t>LABOR - 062208 - 1</t>
  </si>
  <si>
    <t>Reparo na porta com plaina, incl. retirada e recolocação de folha de porta</t>
  </si>
  <si>
    <t>LABOR - 062211 - 1</t>
  </si>
  <si>
    <t>Recolocação de alizar em madeira, excl. alizar</t>
  </si>
  <si>
    <t>LABOR - 062212 - 1</t>
  </si>
  <si>
    <t>Recolocação de marco em madeira, excl. marco</t>
  </si>
  <si>
    <t>ESQUADRIAS METÁLICAS</t>
  </si>
  <si>
    <t>GRADES E PORTÕES</t>
  </si>
  <si>
    <t>LABOR - 071103 - 2</t>
  </si>
  <si>
    <t>Grade de tela tipo mosquiteiro de arame galvanizado #18, fio 32, inclusive, requadro em cantoneira de ferro 1/8"x1/2"x1/2"</t>
  </si>
  <si>
    <t>LABOR - 071104 - 2</t>
  </si>
  <si>
    <t>Portão de ferro de abrir em barra chata, inclusive chumbamento</t>
  </si>
  <si>
    <t>LABOR - 071105 - 2</t>
  </si>
  <si>
    <t>Grade de ferro em barra chata, inclusive chumbamento</t>
  </si>
  <si>
    <t>LABOR - 071106 - 2</t>
  </si>
  <si>
    <t>Portão de ferro de correr em barra chata, inclusive chumbamento</t>
  </si>
  <si>
    <t>LABOR - 071107 - 2</t>
  </si>
  <si>
    <t>Portão de ferro de abrir em barra chata, chapa e tubo, inclusive chumbamento</t>
  </si>
  <si>
    <t>ESQUADRIAS METÁLICAS (M2)</t>
  </si>
  <si>
    <t>LABOR - 071701 - 2</t>
  </si>
  <si>
    <t>Janela de correr para vidro em alumínio anodizado cor natural, linha 25, completa, incl. puxador com tranca, alizar, caixilho e contramarco, exclusive vidro</t>
  </si>
  <si>
    <t>LABOR - 071702 - 2</t>
  </si>
  <si>
    <t>Báscula para vidro em alumínio anodizado cor natural, linha 25, completa, com tranca, caixilho, alizar e contramarco, exclusive vidro</t>
  </si>
  <si>
    <t>LABOR - 071703 - 2</t>
  </si>
  <si>
    <t>Janela tipo maxim-ar para vidro em alumínio anodizado natural, linha 25, completa, incl. puxador com tranca, caixilho, alizar e contramarco, exclusive vidro</t>
  </si>
  <si>
    <t>LABOR - 071704 - 2</t>
  </si>
  <si>
    <t>Porta de abrir tipo veneziana em alumínio anodizado, linha 25, completa, incl. puxador com tranca, caixilho, alizar e contramarco</t>
  </si>
  <si>
    <t>VIDROS E ESPELHOS</t>
  </si>
  <si>
    <t>VIDROS PARA ESQUADRIAS</t>
  </si>
  <si>
    <t>LABOR - 080102 - 1</t>
  </si>
  <si>
    <t>Vidro plano transparente liso, com 4 mm de espessura</t>
  </si>
  <si>
    <t>LABOR - 080103 - 1</t>
  </si>
  <si>
    <t>Vidro fantasia mini-boreal, com 4 mm de espessura</t>
  </si>
  <si>
    <t>LABOR - 080107 - 1</t>
  </si>
  <si>
    <t>Vidro aramado esp. 6mm, colocado</t>
  </si>
  <si>
    <t>ESPELHOS</t>
  </si>
  <si>
    <t>LABOR - 080201 - 1</t>
  </si>
  <si>
    <t>Espelho para banheiros espessura 4 mm, incluindo chapa compensada 10 mm, moldura de alumínio em perfil L 3/4", fixado com parafusos cromados</t>
  </si>
  <si>
    <t>COBERTURA</t>
  </si>
  <si>
    <t>ESTRUTURA PARA TELHADO</t>
  </si>
  <si>
    <t>LABOR - 090102 - 4</t>
  </si>
  <si>
    <t>Estrutura de madeira de lei tipo Paraju, peroba mica, angelim pedra ou equivalente para telhado de telha ondulada de fibrocimento esp. 6mm, com pontaletes e caibros, inclusive tratamento com cupinicida, exclusive telhas</t>
  </si>
  <si>
    <t>TELHADO</t>
  </si>
  <si>
    <t>LABOR - 090202 - 1</t>
  </si>
  <si>
    <t>Cobertura nova de telhas onduladas de fibrocimento 6.0mm, inclusive cumeeiras e acessórios de fixação</t>
  </si>
  <si>
    <t>LABOR - 090216 - 1</t>
  </si>
  <si>
    <t>Cumeeira para cobertura em telhas onduladas de fibrocimento 6.0mm</t>
  </si>
  <si>
    <t>RUFOS E CALHAS</t>
  </si>
  <si>
    <t>LABOR - 090312 - 1</t>
  </si>
  <si>
    <t>Calha em chapa galvanizada com largura de 40 cm</t>
  </si>
  <si>
    <t>LABOR - 090314 - 1</t>
  </si>
  <si>
    <t>Rufo de chapa de alumínio esp. 0.5mm, largura de 30cm</t>
  </si>
  <si>
    <t>LABOR - 090512 - 1</t>
  </si>
  <si>
    <t>Limpeza de calhas e coletores (serviço realizado por servente)</t>
  </si>
  <si>
    <t>IMPERMEABILIZAÇÃO</t>
  </si>
  <si>
    <t>IMPERMEABILIZAÇÃO DE CAIXAS DE ÁGUA</t>
  </si>
  <si>
    <t>LABOR - 100102 - 1</t>
  </si>
  <si>
    <t>Impermeabilização nas seguintes etapas: chapisco traço 1:2 c/ sika 1 ou equivalente, revest. duplo c/ argamassa de cimento e areia traço 1:3 c/ sika 1 ou equivalente, em 2x15 mm e acab. argamassa 1:1</t>
  </si>
  <si>
    <t>LABOR - 100105 - 1</t>
  </si>
  <si>
    <t>Índice de imperm.c/ manta asfáltica atendendo NBR 9952, asfalto polimérico, esp.4mm reforç.c/ filme int.em polietileno, regul.base c/ arg.1:4 esp.mín.15mm, proteção mec. arg. 1:4 esp.20mm e juntas dilat.</t>
  </si>
  <si>
    <t>IMPERMEABILIZAÇÃO CALHAS, LAJES DESCOBERTAS, BALDRAMES, PAREDES E JARDINEIRAS</t>
  </si>
  <si>
    <t>LABOR - 100202 - 1</t>
  </si>
  <si>
    <t>Impermeabilização com argamassa de igol 2 - marca de referência Sika</t>
  </si>
  <si>
    <t>LABOR - 100203 - 1</t>
  </si>
  <si>
    <t>Pintura impermeabilizante com igolflex ou equivalente a 3 demãos</t>
  </si>
  <si>
    <t>LABOR - 100204 - 1</t>
  </si>
  <si>
    <t>Impermeabilização, empregando argamassa de cimento e areia sem peneirar no traço 1:3 com aditivo impermeabilizado tipo sika 1 ou equivalente, espessura de 2 cm</t>
  </si>
  <si>
    <t>LABOR - 100208 - 1</t>
  </si>
  <si>
    <t>Índice de imperm.c/ manta asfáltica atendendo NBR 9952, asfalto polimerizado esp.3mm, reforç.c/ filme int. polietileno, regul. base c/ arg.1:4 esp.mín.15mm, proteção mec. arg.1:4 esp.20mm e juntas dilat.</t>
  </si>
  <si>
    <t>TETOS E FORROS</t>
  </si>
  <si>
    <t>REVESTIMENTO COM ARGAMASSA</t>
  </si>
  <si>
    <t>LABOR - 110101 - 1</t>
  </si>
  <si>
    <t>Chapisco com argamassa de cimento e areia média ou grossa lavada no traço 1:3, espessura 5 mm</t>
  </si>
  <si>
    <t>REBAIXAMENTOS</t>
  </si>
  <si>
    <t>LABOR - 110201 - 1</t>
  </si>
  <si>
    <t>Forro de gesso acabamento tipo liso</t>
  </si>
  <si>
    <t>LABOR - 110210 - 1</t>
  </si>
  <si>
    <t>Forro PVC branco L = 20 cm, frisado, colocado</t>
  </si>
  <si>
    <t>REVESTIMENTO EMPREGANDO ARGAMASSA DE CIMENTO, CAL E AREIA</t>
  </si>
  <si>
    <t>LABOR - 110301 - 1</t>
  </si>
  <si>
    <t>Emboço de argamassa de cimento, cal hidratada CH1 e areia lavada traço 1:0.5:6, espessura 20 mm</t>
  </si>
  <si>
    <t>LABOR - 110302 - 1</t>
  </si>
  <si>
    <t>Reboco tipo paulista de argamassa de cimento, cal hidratada CH1 e areia lavada traço 1:0.5:6, espessura 25 mm</t>
  </si>
  <si>
    <t>REVESTIMENTO DE PAREDES</t>
  </si>
  <si>
    <t>LABOR - 120101 - 1</t>
  </si>
  <si>
    <t>Chapisco de argamassa de cimento e areia média ou grossa lavada, no traço 1:3, espessura 5 mm</t>
  </si>
  <si>
    <t>ACABAMENTOS</t>
  </si>
  <si>
    <t>LABOR - 120208 - 1</t>
  </si>
  <si>
    <t>Acabamento de alumínio com perfil de canto para arremate das paredes</t>
  </si>
  <si>
    <t>LABOR - 120216 - 1</t>
  </si>
  <si>
    <t>Acabamento de perfil "U" em alumínio anodizado fosco 1/2"</t>
  </si>
  <si>
    <t>LABOR - 120224 - 1</t>
  </si>
  <si>
    <t>Assentamento de revestimento cerâmico com cimento colante, excl. rejuntamento e cerâmica</t>
  </si>
  <si>
    <t>LABOR - 120301 - 1</t>
  </si>
  <si>
    <t>Emboço de argamassa de cimento, cal hidratada CH1 e areia média ou grossa lavada no traço 1:0.5:6, espessura 20 mm</t>
  </si>
  <si>
    <t>LABOR - 120303 - 1</t>
  </si>
  <si>
    <t>Reboco tipo paulista de argamassa de cimento, cal hidratada CH1 e areia média ou grossa lavada no traço 1:0.5:6, espessura 25 mm</t>
  </si>
  <si>
    <t>PISOS INTERNOS E EXTERNOS</t>
  </si>
  <si>
    <t>LASTRO DE CONTRAPISO</t>
  </si>
  <si>
    <t>LABOR - 130103 - 1</t>
  </si>
  <si>
    <t>Regularização de base p/ revestimento cerâmico, com argamassa de cimento e areia no traço 1:5, espessura 3cm</t>
  </si>
  <si>
    <t>LABOR - 130109 - 1</t>
  </si>
  <si>
    <t>Lastro regularizado e impermeabilizado de concreto não estrutural, espessura de 8 cm</t>
  </si>
  <si>
    <t>LABOR - 130110 - 1</t>
  </si>
  <si>
    <t>Lastro regularizado de concreto não estrutural, espessura de 8 cm</t>
  </si>
  <si>
    <t>LABOR - 130202 - 1</t>
  </si>
  <si>
    <t>Piso cimentado liso com 1.5 cm de espessura, de argamassa de cimento e areia no traço 1:3 e juntas plásticas em quadros de 1 m</t>
  </si>
  <si>
    <t>LABOR - 130222 - 1</t>
  </si>
  <si>
    <t>Revestimento de piso com placas de borracha plurigoma preto pastilhado ou equivalente, inclusive arremate</t>
  </si>
  <si>
    <t>LABOR - 130223 - 1</t>
  </si>
  <si>
    <t>Assentamento de piso cerâmico, com utilização de cimento colante, excl. rejuntamento e cerâmica</t>
  </si>
  <si>
    <t>LABOR - 130225 - 1</t>
  </si>
  <si>
    <t>Rejuntamento de piso cerâmico, usando cimento branco, para juntas de no máximo 3mm de espessura</t>
  </si>
  <si>
    <t>LABOR - 130226 - 1</t>
  </si>
  <si>
    <t>Rejuntamento empregando argamassa para rejunte, esp. 5mm</t>
  </si>
  <si>
    <t>LABOR - 130231 - 1</t>
  </si>
  <si>
    <t>Piso argamassa alta resistência tipo granilite ou equiv de qualidade comprovada, esp de 10mm, com juntas plástica em quadros de 1m, na cor natural, com acabamento polido mecanizado, inclusive regularização e=3.0cm</t>
  </si>
  <si>
    <t>LABOR - 130403 - 1</t>
  </si>
  <si>
    <t>Recomposição de piso cimentado, com argamassa de cimento e areia no traço 1:3, com 2 cm de espessura, incl. lastro</t>
  </si>
  <si>
    <t>INSTALAÇÕES HIDRO-SANITÁRIAS</t>
  </si>
  <si>
    <t>REDE DE ÁGUA FRIA - TUBOS METÁLICOS</t>
  </si>
  <si>
    <t>LABOR - 141215 - 1</t>
  </si>
  <si>
    <t>Tubo de aço galvanizado, inclusive conexões, diâm. 50mm (2")</t>
  </si>
  <si>
    <t>LABOR - 141216 - 1</t>
  </si>
  <si>
    <t>Tubo de aço galvanizado, inclusive conexões, diâm. 65mm (21/2")</t>
  </si>
  <si>
    <t>LABOR - 141217 - 1</t>
  </si>
  <si>
    <t>Tubo de aço galvanizado, inclusive conexões, diâm. 80mm (3")</t>
  </si>
  <si>
    <t>REDE DE ÁGUA FRIA - TUBOS SOLDÁVEIS DE PVC</t>
  </si>
  <si>
    <t>LABOR - 141409 - 1</t>
  </si>
  <si>
    <t>Tubo de PVC rígido soldável marrom, diâm. 20mm (1/2"), inclusive conexões</t>
  </si>
  <si>
    <t>LABOR - 141410 - 1</t>
  </si>
  <si>
    <t>Tubo de PVC rígido soldável marrom, diâm. 25mm (3/4"), inclusive conexões</t>
  </si>
  <si>
    <t>LABOR - 141411 - 1</t>
  </si>
  <si>
    <t>Tubo de PVC rigido soldável marrom, diâm. 32mm (1"), inclusive conexões</t>
  </si>
  <si>
    <t>LABOR - 141412 - 1</t>
  </si>
  <si>
    <t>Tubo de PVC rígido soldável marrom, diâm. 40mm (11/4"), inclusive conexões</t>
  </si>
  <si>
    <t>LABOR - 141413 - 1</t>
  </si>
  <si>
    <t>Tubo de PVC rígido soldável marrom, diâm. 50mm (11/2"), inclusive conexões</t>
  </si>
  <si>
    <t>LABOR - 141414 - 1</t>
  </si>
  <si>
    <t>Tubo de PVC rígido soldável marrom, diâm. 60mm (2"), inclusive conexões</t>
  </si>
  <si>
    <t>LABOR - 141415 - 1</t>
  </si>
  <si>
    <t>Tubo de PVC rígido soldável marrom, diâm. 75mm (21/2"), inclusive conexões</t>
  </si>
  <si>
    <t>LABOR - 141416 - 1</t>
  </si>
  <si>
    <t>Tubo de PVC rígido soldável marrom, diâm. 85mm (3"), inclusive conexões</t>
  </si>
  <si>
    <t>REDE DE ÁGUA FRIA - CONEXÕES SOLDÁVEIS DE PVC</t>
  </si>
  <si>
    <t>LABOR - 141522 - 1</t>
  </si>
  <si>
    <t>Adaptador de PVC soldável com flanges livres para caixa d'água, diâmetro 25mm (3/4")</t>
  </si>
  <si>
    <t>LABOR - 141524 - 1</t>
  </si>
  <si>
    <t>Adaptador de PVC soldável com flanges livres para caixa d'água, diâmetro 40mm (1 1/4")</t>
  </si>
  <si>
    <t>LABOR - 141525 - 1</t>
  </si>
  <si>
    <t>Adaptador de PVC soldável com flanges livres para caixa d'água, diâmetro 50mm (1 1/2")</t>
  </si>
  <si>
    <t>LABOR - 141526 - 1</t>
  </si>
  <si>
    <t>Adaptador de PVC soldável com flanges livres para caixa d'água, diâmetro 60mm (2")</t>
  </si>
  <si>
    <t>LABOR - 141527 - 1</t>
  </si>
  <si>
    <t>Adaptador de PVC soldável com flanges livres para caixa d'água, diâmetro 75mm (2 1/2")</t>
  </si>
  <si>
    <t>LABOR - 141529 - 1</t>
  </si>
  <si>
    <t>Adaptador de PVC soldável para registro, diâmetro 32mm x 1"</t>
  </si>
  <si>
    <t>REDE DE ESGOTO - TUBOS DE PVC</t>
  </si>
  <si>
    <t>LABOR - 141906 - 1</t>
  </si>
  <si>
    <t>Tubo de PVC rígido soldável branco, para esgoto, diâmetro 40mm (1 1/2"), inclusive conexões</t>
  </si>
  <si>
    <t>LABOR - 141907 - 1</t>
  </si>
  <si>
    <t>Tubo de PVC rígido soldável branco, para esgoto, diâmetro 50mm (2"), inclusive conexões</t>
  </si>
  <si>
    <t>LABOR - 141908 - 1</t>
  </si>
  <si>
    <t>Tubo de PVC rígido soldável branco, para esgoto, diâmetro 75mm (3"), inclusive conexões</t>
  </si>
  <si>
    <t>LABOR - 141909 - 1</t>
  </si>
  <si>
    <t>Tubo de PVC rígido soldável branco, para esgoto, diâmetro 100mm (4"), inclusive conexões</t>
  </si>
  <si>
    <t>CAIXAS DE PVC / EQUIPAMENTOS</t>
  </si>
  <si>
    <t>LABOR - 142103 - 1</t>
  </si>
  <si>
    <t>Reparo para válvula de descarga, completo</t>
  </si>
  <si>
    <t>LABOR - 142104 - 1</t>
  </si>
  <si>
    <t>Sifão em PVC para pia de cozinha ou lavatório 1x11/2"</t>
  </si>
  <si>
    <t>LABOR - 142106 - 1</t>
  </si>
  <si>
    <t>Sifão em PVC para tanque 2"</t>
  </si>
  <si>
    <t>LABOR - 142107 - 1</t>
  </si>
  <si>
    <t>Ralo sifonado em PVC 100x100mm, com grelha PVC</t>
  </si>
  <si>
    <t>LABOR - 142109 - 1</t>
  </si>
  <si>
    <t>Ralo seco em PVC 100x100mm, com grelha em PVC</t>
  </si>
  <si>
    <t>LABOR - 142111 - 1</t>
  </si>
  <si>
    <t>Caixa sifonada em PVC, diâm. 150mm, com grelha e porta grelha quadrados, em aço inox</t>
  </si>
  <si>
    <t>LABOR - 142112 - 1</t>
  </si>
  <si>
    <t>Caixa seca em PVC, diâm. 100mm, com grelha e porta grelha quadrados, em aço inox</t>
  </si>
  <si>
    <t>LABOR - 142113 - 1</t>
  </si>
  <si>
    <t>Caixa de inspeção em PVC, diâm. 150mm, com tampa cega</t>
  </si>
  <si>
    <t>LABOR - 142114 - 1</t>
  </si>
  <si>
    <t>Tampa para caixa sifonada, em PVC, de 150x150mm</t>
  </si>
  <si>
    <t>LABOR - 142115 - 1</t>
  </si>
  <si>
    <t>Tampa para caixa sifonada, em aço inox, de 150x150mm</t>
  </si>
  <si>
    <t>LABOR - 142116 - 1</t>
  </si>
  <si>
    <t>Tampa para ralo, em PVC, de 100x100mm</t>
  </si>
  <si>
    <t>LABOR - 142117 - 1</t>
  </si>
  <si>
    <t>Tampa para ralo, em aço inox, de 100x100mm</t>
  </si>
  <si>
    <t>LABOR - 142118 - 1</t>
  </si>
  <si>
    <t>Engate flexível de PVC para lavatório</t>
  </si>
  <si>
    <t>LABOR - 142122 - 2</t>
  </si>
  <si>
    <t>Automático de bóia, duas funções 25A</t>
  </si>
  <si>
    <t>LABOR - 142123 - 1</t>
  </si>
  <si>
    <t>Adaptador de PVC com flanges livres para caixa d'água de 20mmx1/2"</t>
  </si>
  <si>
    <t>LABOR - 142124 - 1</t>
  </si>
  <si>
    <t>Adaptador de PVC com flanges livres para caixa d'água de 25mmx3/4"</t>
  </si>
  <si>
    <t>LABOR - 142125 - 1</t>
  </si>
  <si>
    <t>Adaptador de PVC com flanges livres para caixa d'água de 32mmx1"</t>
  </si>
  <si>
    <t>ABERTURA E FECHAMENTO DE RASGOS (inclusive preparo e aplicação de argamassa)</t>
  </si>
  <si>
    <t>LABOR - 142201 - 1</t>
  </si>
  <si>
    <t>Abertura e fechamento de rasgos em alvenaria, para passagem de tubulações, diâm. 1/2" a 1"</t>
  </si>
  <si>
    <t>LABOR - 142202 - 1</t>
  </si>
  <si>
    <t>Abertura e fechamento de rasgos em alvenaria, para passagem de tubulações, diâm. 11/4" a 2"</t>
  </si>
  <si>
    <t>LABOR - 142203 - 1</t>
  </si>
  <si>
    <t>Abertura e fechamento de rasgos em alvenaria, para passagem de tubulações, diâm. 21/2 a 4"</t>
  </si>
  <si>
    <t>LABOR - 142204 - 1</t>
  </si>
  <si>
    <t>Abertura e fechamento de rasgos em concreto, para passagem de tubulações, diâm. 1/2" a 1"</t>
  </si>
  <si>
    <t>LABOR - 142205 - 1</t>
  </si>
  <si>
    <t>Abertura e fechamento de rasgos em concreto, para passagem de tubulações, diâm. 11/4" a 2"</t>
  </si>
  <si>
    <t>LABOR - 142206 - 1</t>
  </si>
  <si>
    <t>Abertura e fechamento de rasgos em concreto, para passagem de tubulações, diâm. 2 1/2"a 4"</t>
  </si>
  <si>
    <t>LABOR - 142301 - 1</t>
  </si>
  <si>
    <t>Revisões e reparos em torneiras e registros</t>
  </si>
  <si>
    <t>LABOR - 142302 - 1</t>
  </si>
  <si>
    <t>Revisões e reparos em caixas de descarga</t>
  </si>
  <si>
    <t>LABOR - 142303 - 1</t>
  </si>
  <si>
    <t>Revisões e reparos em torneiras de bóia</t>
  </si>
  <si>
    <t>LABOR - 142304 - 1</t>
  </si>
  <si>
    <t>Fornecimento de durepox para reparos (250g)</t>
  </si>
  <si>
    <t>INSTALAÇÃO DE INCÊNDIO</t>
  </si>
  <si>
    <t>LABOR - 160608 - 1</t>
  </si>
  <si>
    <t>Ponto para seta indicativa de saída, incl. seta em acrílico, com fonte alimentadora própria que assegure um funcionamento mínimo de 1h, para quando ocorrer falta de energia elétrica na rede pública, conforme projeto</t>
  </si>
  <si>
    <t>LABOR - 160612 - 2</t>
  </si>
  <si>
    <t>Placa de sinalização de segurança CODIGO 14 - 315/158(NBR 13.434); CÓDIGO S3(NT 14/2010-ES) ("SAIDA DE EMERGÊNCIA" - seta vertical)</t>
  </si>
  <si>
    <t>APARELHOS HIDRO-SANITÁRIOS</t>
  </si>
  <si>
    <t>LOUÇAS</t>
  </si>
  <si>
    <t>LABOR - 170107 - 3</t>
  </si>
  <si>
    <t>Mictório de louça branca, marcas de referência Deca, Celite ou Ideal Standard, inclusive engates cromados</t>
  </si>
  <si>
    <t>LABOR - 170117 - 1</t>
  </si>
  <si>
    <t>Lavatório de louça branca, padrão popular, marcas de referência Deca, Celite ou Ideal Standard, inclusive acessórios em PVC, exceto torneira</t>
  </si>
  <si>
    <t>LABOR - 170121 - 2</t>
  </si>
  <si>
    <t>Recolocação de vaso sanitário, inclusive fornecimento de acessórios (parafusos de fixação anel de vedação, bolsa e tubo de ligação, etc), exclusive fornecimento do vaso e tampa</t>
  </si>
  <si>
    <t>LABOR - 170122 - 1</t>
  </si>
  <si>
    <t>Recolocação de lavatório sanitário, com acessórios em metal (engate, sifão, válvula), exclusive fornecimento do mesmo</t>
  </si>
  <si>
    <t>TORNEIRAS, REGISTROS, VÁLVULAS E METAIS</t>
  </si>
  <si>
    <t>LABOR - 170304 - 1</t>
  </si>
  <si>
    <t>Torneira pressão cromada diâm. 1/2" para lavatório, marcas de referência Fabrimar, Deca ou Docol</t>
  </si>
  <si>
    <t>LABOR - 170309 - 1</t>
  </si>
  <si>
    <t>Torneira para jardim de 3/4" marcas de referência Fabrimar, Deca ou Docol</t>
  </si>
  <si>
    <t>LABOR - 170310 - 1</t>
  </si>
  <si>
    <t>Torneira pressão cromada diam. 3/4" para uso geral, marcas de referência Fabrimar, Deca ou Docol</t>
  </si>
  <si>
    <t>LABOR - 170312 - 2</t>
  </si>
  <si>
    <t>Torneira de metal com borda roscável, marcas de referência Fabrimar, Deca ou Docol</t>
  </si>
  <si>
    <t>LABOR - 170316 - 1</t>
  </si>
  <si>
    <t>Registro de pressão com canopla cromada diam. 15mm (1/2"), marcas de referência Fabrimar, Deca ou Docol</t>
  </si>
  <si>
    <t>LABOR - 170317 - 1</t>
  </si>
  <si>
    <t>Registro de pressão com canopla cromada diam. 20mm (3/4"), marcas de referência Fabrimar, Deca ou Docol</t>
  </si>
  <si>
    <t>LABOR - 170327 - 1</t>
  </si>
  <si>
    <t>Registro de gaveta com canopla cromada diam. 15mm (1/2"), marcas de referência Fabrimar, Deca ou Docol</t>
  </si>
  <si>
    <t>LABOR - 170328 - 1</t>
  </si>
  <si>
    <t>Registro de gaveta com canopla cromada, diam. 20mm (3/4"), marcas de referência Fabrimar, Deca ou Docol</t>
  </si>
  <si>
    <t>LABOR - 170329 - 1</t>
  </si>
  <si>
    <t>Registro de gaveta com canopla cromada diam. 25mm (1"), marcas de referência Fabrimar, Deca ou Docol</t>
  </si>
  <si>
    <t>LABOR - 170330 - 1</t>
  </si>
  <si>
    <t>Registro de gaveta com canopla cromada diam 32mm (11/4"), marcas de referência Fabrimar, Deca ou Docol</t>
  </si>
  <si>
    <t>LABOR - 170331 - 1</t>
  </si>
  <si>
    <t>Registro de gaveta com canopla cromada, diam. 40mm (11/2"), marcas de referência Fabrimar, Deca ou Docol</t>
  </si>
  <si>
    <t>LABOR - 170332 - 1</t>
  </si>
  <si>
    <t>Válvula de retenção horizontal ou vertical diam. 15mm (1/2")</t>
  </si>
  <si>
    <t>LABOR - 170333 - 1</t>
  </si>
  <si>
    <t>Válvula de retenção horizontal ou vertical diam. 20mm (3/4")</t>
  </si>
  <si>
    <t>LABOR - 170334 - 1</t>
  </si>
  <si>
    <t>Válvula de retenção horizontal ou vertical diam. 25mm (1")</t>
  </si>
  <si>
    <t>LABOR - 170335 - 1</t>
  </si>
  <si>
    <t>Válvula de retenção horizontal ou vertical, diam. 32mm (11/4")</t>
  </si>
  <si>
    <t>LABOR - 170336 - 1</t>
  </si>
  <si>
    <t>Válvula de retenção horizontal ou vertical diam. 40mm (11/2")</t>
  </si>
  <si>
    <t>LABOR - 170337 - 1</t>
  </si>
  <si>
    <t>Válvula de retenção horizontal ou vertical diam. 50mm (2")</t>
  </si>
  <si>
    <t>LABOR - 170338 - 1</t>
  </si>
  <si>
    <t>Válvula de retenção horizontal ou vertical diam. 65mm (21/2")</t>
  </si>
  <si>
    <t>LABOR - 170339 - 1</t>
  </si>
  <si>
    <t>Válvula de retenção horizontal ou vertical, diam. 80mm (3")</t>
  </si>
  <si>
    <t>LABOR - 170345 - 1</t>
  </si>
  <si>
    <t>Válvula de descarga com canopla cromada de 32mm (11/4"), marcas de referência Fabrimar, Deca ou Docol</t>
  </si>
  <si>
    <t>LABOR - 170346 - 1</t>
  </si>
  <si>
    <t>Válvula de descarga com canopla cromada de 40mm (11/2"), marcas de referência Fabrimar, Deca ou Docol</t>
  </si>
  <si>
    <t>LABOR - 170347 - 1</t>
  </si>
  <si>
    <t>Válvula de PVC para lavatório, marcas de referência Astra, Cipla ou Akros</t>
  </si>
  <si>
    <t>LABOR - 170348 - 1</t>
  </si>
  <si>
    <t>Válvula de PVC para tanque, marcas de referência Astra, Cipla ou Akros</t>
  </si>
  <si>
    <t>LABOR - 170349 - 1</t>
  </si>
  <si>
    <t>Canopla para válvula de descarga, marcas de referência Fabrimar, Deca ou Docol</t>
  </si>
  <si>
    <t>LABOR - 170350 - 1</t>
  </si>
  <si>
    <t>Parafuso de fixação para lavatório ou vaso, inclusive colocação</t>
  </si>
  <si>
    <t>LABOR - 170351 - 1</t>
  </si>
  <si>
    <t>Torneira de parede cromada, marcas de referência Fabrimar (linha prática, ref.1157) , Deca ou Docol</t>
  </si>
  <si>
    <t>PINTURA</t>
  </si>
  <si>
    <t>SOBRE PAREDES E FORROS</t>
  </si>
  <si>
    <t>LABOR - 190101 - 1</t>
  </si>
  <si>
    <t>Emassamento de paredes e forros, com duas demãos de massa à base de PVA, marcas de referência Suvinil, Coral ou Metalatex</t>
  </si>
  <si>
    <t>LABOR - 190103 - 1</t>
  </si>
  <si>
    <t>Emassamento de paredes e forros, com duas demãos de massa acrílica, marcas de referência Suvinil, Coral ou Metalatex</t>
  </si>
  <si>
    <t>LABOR - 190115 - 1</t>
  </si>
  <si>
    <t>Pintura com tinta látex PVA, marcas de referência Suvinil, Coral ou Metalatex, inclusive selador, em paredes e forros, a duas demãos</t>
  </si>
  <si>
    <t>LABOR - 190116 - 1</t>
  </si>
  <si>
    <t>Pintura com tinta esmalte sintético, marcas de referência Suvinil, Coral e Metalatex, inclusive selador acrílico, em paredes, a duas demãos</t>
  </si>
  <si>
    <t>LABOR - 190117 - 1</t>
  </si>
  <si>
    <t>Pintura com tinta acrílica, marcas de referência Suvinil, Coral e Metalatex, inclusive selador acrílico, em paredes e forros, a duas demãos</t>
  </si>
  <si>
    <t>SOBRE CONCRETO OU BLOCOS CERÂMICOS APARENTES</t>
  </si>
  <si>
    <t>LABOR - 190203 - 1</t>
  </si>
  <si>
    <t>Pintura com tinta acrílica, marcas de referência Suvinil, Coral ou Metalatex, inclusive selador acrílico, sobre concreto ou blocos de concreto, a três demãos</t>
  </si>
  <si>
    <t>LABOR - 190205 - 1</t>
  </si>
  <si>
    <t>Caiação de meio-fio, a três demãos</t>
  </si>
  <si>
    <t>SOBRE MADEIRA</t>
  </si>
  <si>
    <t>LABOR - 190301 - 1</t>
  </si>
  <si>
    <t>Emassamento de esquadrias de madeira, com duas demãos de massa à base de óleo, marcas de referência Suvinil, Coral ou Metalatex</t>
  </si>
  <si>
    <t>LABOR - 190302 - 1</t>
  </si>
  <si>
    <t>Pintura com tinta esmalte sintético, marcas de referência Suvinil, Coral ou Metalatex, inclusive fundo branco nivelador, em madeira, a duas demãos</t>
  </si>
  <si>
    <t>SOBRE METAL</t>
  </si>
  <si>
    <t>LABOR - 190417 - 1</t>
  </si>
  <si>
    <t>Pintura com tinta esmalte sintético, marcas de referência Suvinil, Coral ou Metalatex, a duas demãos, inclusive fundo anticorrosivo a uma demão, em metal</t>
  </si>
  <si>
    <t>LABOR - 190418 - 1</t>
  </si>
  <si>
    <t>Pintura de superfície metálica com uma demão de primer Epoxi e duas demãos de tinta à base de Epoxi</t>
  </si>
  <si>
    <t>SOBRE PISOS</t>
  </si>
  <si>
    <t>LABOR - 190602 - 1</t>
  </si>
  <si>
    <t>Pintura com tinta à base de resinas acrílicas, marcas de referência Suvinil, Coral ou Metalatex, sobre piso de concreto, a duas demãos</t>
  </si>
  <si>
    <t>LABOR - 190603 - 1</t>
  </si>
  <si>
    <t>Pintura sobre pisos, marcas de referência Novacor, Coral ou Suvinil, a duas demãos</t>
  </si>
  <si>
    <t>SERVIÇOS COMPLEMENTARES EXTERNOS</t>
  </si>
  <si>
    <t>PAVIMENTAÇÃO</t>
  </si>
  <si>
    <t>LABOR - 200206 - 1</t>
  </si>
  <si>
    <t>Blocos pré-moldados de concreto tipo pavi-s ou equivalente, espessura de 8 cm e resistência a compressão mínima de 35MPa, assentados sobre colchão de pó de pedra na espessura de 10 cm</t>
  </si>
  <si>
    <t>LABOR - 200209 - 1</t>
  </si>
  <si>
    <t>Passeio de cimentado camurçado com argamassa de cimento e areia no traço 1:3 esp. 1.5cm, e lastro de concreto com 8cm de espessura, inclusive preparo de caixa</t>
  </si>
  <si>
    <t>LABOR - 200253 - 1</t>
  </si>
  <si>
    <t>Fornecimento e assentamento de ladrilho hidráulico pastilhado, vermelho, dim. 20x20 cm, esp. 1.5cm, assentado com pasta de cimento colante, exclusive regularização e lastro</t>
  </si>
  <si>
    <t>Serviços do Elevador</t>
  </si>
  <si>
    <t xml:space="preserve">Serviços da Caixa d'água </t>
  </si>
  <si>
    <t xml:space="preserve">Mínimo </t>
  </si>
  <si>
    <t>REF. MARÇO/2018</t>
  </si>
  <si>
    <t>BDI: 30,9%</t>
  </si>
  <si>
    <t>LS:128,33%</t>
  </si>
  <si>
    <t xml:space="preserve">Pintura do auditório </t>
  </si>
  <si>
    <t>Pintura à base de resina acrílica, marcas de referência Suvinil, Coral ou Metalatex, em faixas com largura de 8 cm, para demarcação de vaga de garagem.</t>
  </si>
  <si>
    <t>Fornecimento e instalação de piso granilite 40x40cm na cor cinza, conforme padrão existente</t>
  </si>
  <si>
    <t xml:space="preserve">SERVIÇOS COMPLEMENTARES </t>
  </si>
  <si>
    <t>LABOR - 210301 - 2</t>
  </si>
  <si>
    <t>Guarda corpo de tubo de ferro galvanizado, diâm. 3" e 2", h=0.8 m inclusive pintura a óleo ou esmalte</t>
  </si>
  <si>
    <t>LABOR - 210302 - 1</t>
  </si>
  <si>
    <t>Corrimão de tubo de ferro galvanizado diâmetro 3" com chumbadores a cada 1.50m, inclusive pintura a óleo ou esmalte</t>
  </si>
  <si>
    <t>LABOR - 170324 - 1</t>
  </si>
  <si>
    <t>Registro de gaveta bruto diam. 50mm (2")</t>
  </si>
  <si>
    <t>LABOR - 170325 - 1</t>
  </si>
  <si>
    <t>Registro de gaveta bruto diam. 65mm (21/2")</t>
  </si>
  <si>
    <t>LABOR - 170326 - 1</t>
  </si>
  <si>
    <t>Registro de gaveta bruto diam. 80mm (3")</t>
  </si>
  <si>
    <t>TOTAL</t>
  </si>
  <si>
    <t>LABOR - 190106 - 1</t>
  </si>
  <si>
    <t>Emassamento de paredes e forros, com três demãos de massa acrílica, marcas de referência Suvinil, Coral ou Metalatex</t>
  </si>
  <si>
    <t xml:space="preserve">Janela tipo veneziana em alumínio anodizado, linha 25, completa, incl. Puxador com tranca, caxilho, alizar e contramarco. </t>
  </si>
  <si>
    <t xml:space="preserve">PISO EM GRANITO </t>
  </si>
  <si>
    <t>COMP.03</t>
  </si>
  <si>
    <t>Fornecimento e assentamento de piso em granito para cabine do elevador, conforme projeto, inclusive rejunte em cimento branco.</t>
  </si>
  <si>
    <t>SOLEIRA</t>
  </si>
  <si>
    <t>COMP.04</t>
  </si>
  <si>
    <t>Fornecimento e assentamento de soleira em granito Preto São Gabriel para hall do elevador, conforme projeto.</t>
  </si>
  <si>
    <t xml:space="preserve">CONJUNTO DE ALIZAR E MARCO EM GRANITO </t>
  </si>
  <si>
    <t>COMP.05</t>
  </si>
  <si>
    <t>COMP.06</t>
  </si>
  <si>
    <t>Tapume madeira compensada resinada e= 12mm h=2,20m, estruturado com madeira reflorestada incluindo montagem e pintura com esmalte sintetivo.</t>
  </si>
  <si>
    <t>LABOR - 020339 - 1</t>
  </si>
  <si>
    <t xml:space="preserve">FUROS DE CONCRETO </t>
  </si>
  <si>
    <t>Mapa Comp 10</t>
  </si>
  <si>
    <t>Execução de furo em laje com 4cm de diâmetro e 8cm de profundidade - Utilizando perfuratriz</t>
  </si>
  <si>
    <t>LABOR - 020346 - 1</t>
  </si>
  <si>
    <t>LABOR - 020348 - 2</t>
  </si>
  <si>
    <t>LABOR - 130208 - 1</t>
  </si>
  <si>
    <t>Junta plástica 17 x 3 mm, para pisos corridos, inclusive fornecimento e colocação</t>
  </si>
  <si>
    <t>LABOR - 130209 - 1</t>
  </si>
  <si>
    <t>Piso de cimentado camurçado executado com argamassa de cimento e areia no traço 1:3, esp. 3.0cm</t>
  </si>
  <si>
    <t>INSTALAÇÕES ELÉTRICAS</t>
  </si>
  <si>
    <t>QUADRO DE DISTRIBUIÇÃO</t>
  </si>
  <si>
    <t>COMP. 25</t>
  </si>
  <si>
    <t>Quadro distrib. energia, sobrepor, capac. p/ 12 disj. DIN, c/barram trif. 80A barra. neutro e terra, fab. em chapa de aço 12 USG com porta, espelho, trinco com fechad ch yale, CEMAR ou equiv.</t>
  </si>
  <si>
    <t>LABOR - 150307 - 1</t>
  </si>
  <si>
    <t>Quadro de distribuição de energia, de embutir, com 18 divisões modulares, com barramento</t>
  </si>
  <si>
    <t>LABOR - 150309 - 1</t>
  </si>
  <si>
    <t>Quadro de distribuição de energia, de embutir, com 32 divisões modulares, com barramento</t>
  </si>
  <si>
    <t>LABOR - 150310 - 1</t>
  </si>
  <si>
    <t>Caixa de distribuição 20x20x15 cm</t>
  </si>
  <si>
    <t>CAIXAS DE PASSAGEM</t>
  </si>
  <si>
    <t>LABOR - 150623 - 2</t>
  </si>
  <si>
    <t>Caixa de passagem 4x2", chapa 18</t>
  </si>
  <si>
    <t>LABOR - 150628 - 1</t>
  </si>
  <si>
    <t>Caixa de embutir marca de referência Tigreflex, 4x2"</t>
  </si>
  <si>
    <t>LABOR - 150629 - 1</t>
  </si>
  <si>
    <t>Caixa de embutir marca de referência Tigreflex, 4x4"</t>
  </si>
  <si>
    <t>LABOR - 150630 - 1</t>
  </si>
  <si>
    <t>Caixa de passagem 4x4", chapa 18</t>
  </si>
  <si>
    <t>LABOR - 150633 - 1</t>
  </si>
  <si>
    <t>Caixa de passagem 200x200x100mm, chapa 18, com tampa parafusada</t>
  </si>
  <si>
    <t>LABOR - 150634 - 1</t>
  </si>
  <si>
    <t>Caixa de passagem 300x300x120mm, chapa 18, com tampa parafusada</t>
  </si>
  <si>
    <t>LABOR - 150636 - 3</t>
  </si>
  <si>
    <t>Caixa sextavada em PVC de 3x3x1 1/2", marca de referência Tigreflex</t>
  </si>
  <si>
    <t>INSTALAÇÕES APARENTES</t>
  </si>
  <si>
    <t>LABOR - 150802 - 4</t>
  </si>
  <si>
    <t>Caixa de ligação de alumínio silício, tipo CONDULETES, sem rosca, no formato B, inclusive tampa com vedação, diâmetro 3/4"</t>
  </si>
  <si>
    <t>LABOR - 150803 - 4</t>
  </si>
  <si>
    <t>Caixa de ligação de alumínio silício, tipo CONDULETES, sem rosca, no formato T, inclusive tampa com vedação, diâmetro 3/4"</t>
  </si>
  <si>
    <t>LABOR - 150804 - 4</t>
  </si>
  <si>
    <t>Caixa de ligação de alumínio silício, tipo CONDULETES, sem rosca, no formato LR, inclusive tampa com vedação, diâmetro 3/4"</t>
  </si>
  <si>
    <t>LABOR - 150805 - 4</t>
  </si>
  <si>
    <t>Caixa de ligação de alumínio silício, tipo CONDULETES, sem rosca, no formato X, inclusive tampa com vedação, diâmetro 3/4"</t>
  </si>
  <si>
    <t>LABOR - 150807 - 1</t>
  </si>
  <si>
    <t>Canaleta sistema X da Pial ou equivalente, inclusive conexões</t>
  </si>
  <si>
    <t>LABOR - 150836 - 2</t>
  </si>
  <si>
    <t>Eletrocalha perfurada em chapa de aço galvanizado nº16, 200x100mm, sem tampa</t>
  </si>
  <si>
    <t>LABOR - 150850 - 1</t>
  </si>
  <si>
    <t>Saída horizontal para eletroduto de 3/4"</t>
  </si>
  <si>
    <t>LABOR - 150851 - 1</t>
  </si>
  <si>
    <t>Saída horizontal para eletroduto de 1"</t>
  </si>
  <si>
    <t>LABOR - 150852 - 1</t>
  </si>
  <si>
    <t>Saída horizontal para eletroduto de 2"</t>
  </si>
  <si>
    <t>LABOR - 150866 - 1</t>
  </si>
  <si>
    <t>Junção simples para eletrocalha metálica 200x100mm, galvanizada, ref. Mega MG 2760 ou equivalente</t>
  </si>
  <si>
    <t>LABOR - 150881 - 1</t>
  </si>
  <si>
    <t>Suporte de fixação de eletrocalha de 200x100mm, na parede, através de suporte tipo mão francesa simples (1 und), parafuso e bucha S8 (2und)</t>
  </si>
  <si>
    <t>LABOR - 150884 - 1</t>
  </si>
  <si>
    <t>Suporte de fixação de eletrocalha de 200x100mm, no teto, através de gancho vertical (1 und), porca sextavada e arruela 1/4" (4 und), vergalhão rosca total 1/4" (h=60cm), cantoneira ZZ (1 und) e parafuso e bucha S8 (2 und)</t>
  </si>
  <si>
    <t>COMPOSIÇÕES INTERMEDIÁRIAS P/ ELETRICA</t>
  </si>
  <si>
    <t>LABOR - 150918 - 2</t>
  </si>
  <si>
    <t>Fita isolante em rolo de 19mm x 20 m, número 33 Scoth ou equivalente</t>
  </si>
  <si>
    <t>LABOR - 150937 - 1</t>
  </si>
  <si>
    <t>Arame de aço 14 BWG para guia</t>
  </si>
  <si>
    <t>COMP. 24</t>
  </si>
  <si>
    <t>Iluminação de emergência completo, inclusive bloco autônomo de iluminação 2x9W com tomada universal</t>
  </si>
  <si>
    <t>LABOR - 150967 - 1</t>
  </si>
  <si>
    <t>Soquete para lâmpada fluorescente</t>
  </si>
  <si>
    <t>ELETRODUTOS E CONEXÕES</t>
  </si>
  <si>
    <t>COMP. 10</t>
  </si>
  <si>
    <t>Fornecimento e instalação de eletroduto de PVC rígido, liso, cor cinza, de 1", para instalações aparentes (NBR 5410), inclusive acessórios.</t>
  </si>
  <si>
    <t>COMP. 11</t>
  </si>
  <si>
    <t>Fornecimento e instalação de eletroduto de PVC rígido, liso, cor cinza de 3/4", para instalações aparentes (NBR 5410), inclusive acessórios</t>
  </si>
  <si>
    <t>LABOR - 151128 - 1</t>
  </si>
  <si>
    <t>Eletroduto de PVC rígido roscável, diâm. 1 1/4" (40mm), inclusive conexões</t>
  </si>
  <si>
    <t>LABOR - 151129 - 1</t>
  </si>
  <si>
    <t>Eletroduto de PVC rígido roscável, diâm. 1 1/2" (50mm), inclusive conexões</t>
  </si>
  <si>
    <t>LABOR - 151130 - 1</t>
  </si>
  <si>
    <t>Eletroduto de PVC rígido roscável, diâm. 2" (60mm), inclusive conexões</t>
  </si>
  <si>
    <t>LABOR - 151132 - 1</t>
  </si>
  <si>
    <t>Eletroduto flexível corrugado 3/4" , marca de referência TIGRE</t>
  </si>
  <si>
    <t>LABOR - 151133 - 1</t>
  </si>
  <si>
    <t>Eletroduto flexível corrugado 1", marca de referência TIGRE</t>
  </si>
  <si>
    <t>COMP. 18</t>
  </si>
  <si>
    <t xml:space="preserve">Fornecimento e instalação de eletroduto metálico flexível revestido externamente com PVC preto, diâmetro externo de 25mm (3/4"), tipo sealtube. </t>
  </si>
  <si>
    <t>COMP. 19</t>
  </si>
  <si>
    <t xml:space="preserve">Fornecimento e instalação de eletroduto metálico flexível revestido externamente com PVC preto, diâmetro externo de 32mm (1"), tipo sealtube. </t>
  </si>
  <si>
    <t>CHAVES, FUSIVEIS E DISJUNTORES</t>
  </si>
  <si>
    <t>LABOR - 151301 - 2</t>
  </si>
  <si>
    <t>Mini-Disjuntor monopolar 16 A, curva C - 5KA 220/127VCA (NBR IEC 60947-2), Ref. Siemens, GE, Schneider ou equivalente</t>
  </si>
  <si>
    <t>LABOR - 151302 - 2</t>
  </si>
  <si>
    <t>Mini-Disjuntor monopolar 20 A, curva C - 5KA 220/127VCA (NBR IEC 60947-2), Ref. Siemens, GE, Schneider ou equivalente</t>
  </si>
  <si>
    <t>LABOR - 151303 - 2</t>
  </si>
  <si>
    <t>Mini-Disjuntor monopolar 25 A, curva C - 5KA 220/127VCA (NBR IEC 60947-2), Ref. Siemens, GE, Schneider ou equivalente</t>
  </si>
  <si>
    <t>LABOR - 151304 - 2</t>
  </si>
  <si>
    <t>Mini-Disjuntor monopolar 32 A, curva C - 5KA 220/127VCA (NBR IEC 60947-2), Ref. Siemens, GE, Schneider ou equivalente</t>
  </si>
  <si>
    <t>LABOR - 151305 - 2</t>
  </si>
  <si>
    <t>Mini-Disjuntor monopolar 40 A, curva C - 5KA 220/127VCA (NBR IEC 60947-2), Ref. Siemens, GE, Schneider ou equivalente</t>
  </si>
  <si>
    <t>LABOR - 151306 - 2</t>
  </si>
  <si>
    <t>Mini-Disjuntor bipolar 16 A, curva C - 5KA 220/127VCA (NBR IEC 60947-2), Ref. Siemens, GE, Schneider ou equivalente</t>
  </si>
  <si>
    <t>LABOR - 151307 - 2</t>
  </si>
  <si>
    <t>Mini-Disjuntor bipolar 20 A, curva C - 5KA 220/127VCA (NBR IEC 60947-2), Ref. Siemens, GE, Schneider ou equivalente</t>
  </si>
  <si>
    <t>LABOR - 151321 - 2</t>
  </si>
  <si>
    <t>Mini-Disjuntor bipolar 25 A, curva C - 5KA 220/127VCA (NBR IEC 60947-2), Ref. Siemens, GE, Schneider ou equivalente</t>
  </si>
  <si>
    <t>LABOR - 151322 - 2</t>
  </si>
  <si>
    <t>Mini-Disjuntor bipolar 32 A, curva C - 5KA 220/127VCA (NBR IEC 60947-2), Ref. Siemens, GE, Schneider ou equivalente</t>
  </si>
  <si>
    <t>LABOR - 151323 - 2</t>
  </si>
  <si>
    <t>Mini-Disjuntor bipolar 40 A, curva C - 5KA 220/127VCA (NBR IEC 60947-2), Ref. Siemens, GE, Schneider ou equivalente</t>
  </si>
  <si>
    <t>LABOR - 151308 - 2</t>
  </si>
  <si>
    <t>Mini-Disjuntor bipolar 50 A, curva C - 5KA 220/127VCA (NBR IEC 60947-2), Ref. Siemens, GE, Schneider ou equivalente</t>
  </si>
  <si>
    <t>LABOR - 151309 - 2</t>
  </si>
  <si>
    <t>Mini-Disjuntor tripolar 16 A, curva C - 5KA 220/127VCA (NBR IEC 60947-2), Ref. Siemens, GE, Schneider ou equivalente</t>
  </si>
  <si>
    <t>LABOR - 151327 - 2</t>
  </si>
  <si>
    <t>Mini-Disjuntor tripolar 20 A, curva C - 5KA 220/127VCA (NBR IEC 60947-2), Ref. Siemens, GE, Schneider ou equivalente</t>
  </si>
  <si>
    <t>LABOR - 151328 - 2</t>
  </si>
  <si>
    <t>Mini-Disjuntor tripolar 25 A, curva C - 5KA 220/127VCA (NBR IEC 60947-2), Ref. Siemens, GE, Schneider ou equivalente</t>
  </si>
  <si>
    <t>LABOR - 151329 - 3</t>
  </si>
  <si>
    <t>Mini-Disjuntor tripolar 32 A, curva C - 5KA 220/127VCA (NBR IEC 60947-2), Ref. Siemens, GE, Schneider ou equivalente</t>
  </si>
  <si>
    <t>LABOR - 151310 - 2</t>
  </si>
  <si>
    <t>Mini-Disjuntor tripolar 40 A, curva C - 5KA 220/127VCA (NBR IEC 60947-2), Ref. Siemens, GE, Schneider ou equivalente</t>
  </si>
  <si>
    <t>LABOR - 151311 - 2</t>
  </si>
  <si>
    <t>Mini-Disjuntor tripolar 50 A, curva C - 5KA 220/127VCA (NBR IEC 60947-2), Ref. Siemens, GE, Schneider ou equivalente</t>
  </si>
  <si>
    <t>LABOR - 151330 - 2</t>
  </si>
  <si>
    <t>Mini-Disjuntor tripolar 63 A, curva C - 5KA 220/127VCA (NBR IEC 60947-2), Ref. Siemens, GE, Schneider ou equivalente</t>
  </si>
  <si>
    <t>LABOR - 151313 - 2</t>
  </si>
  <si>
    <t>Mini-Disjuntor tripolar 90 A, curva C - 5KA 220/127VCA (NBR IEC 60947-2), Ref. Siemens, GE, Schneider ou equivalente</t>
  </si>
  <si>
    <t>LABOR - 151336 - 2</t>
  </si>
  <si>
    <t>Disjuntor DR bipolar 20A, corrente nominal 30 mA</t>
  </si>
  <si>
    <t>LABOR - 151337 - 1</t>
  </si>
  <si>
    <t>Dispositivo de proteção contra surto (DPS) bipolar, tensão nominal máxima 275VCA, corente de surto máxima 40KA.</t>
  </si>
  <si>
    <t>LABOR - 151350 - 1</t>
  </si>
  <si>
    <t>Interruptor Diferencial DR 25A, 30mA, 2 módulos</t>
  </si>
  <si>
    <t>LABOR - 151351 - 1</t>
  </si>
  <si>
    <t>Interruptor Diferencial DR 40A, 30mA, 2 módulos</t>
  </si>
  <si>
    <t>FIOS E CABOS</t>
  </si>
  <si>
    <t>LABOR - 151402 - 1</t>
  </si>
  <si>
    <t>Fio de cobre termoplástico, com isolamento para 750V, seção de 2.5 mm2</t>
  </si>
  <si>
    <t>LABOR - 151403 - 1</t>
  </si>
  <si>
    <t>Fio ou cabo de cobre termoplástico, com isolamento para 750V, seção de 4.0 mm2</t>
  </si>
  <si>
    <t>LABOR - 151404 - 1</t>
  </si>
  <si>
    <t>Fio ou cabo de cobre termoplástico, com isolamento para 750V, seção de 6.0 mm2</t>
  </si>
  <si>
    <t>LABOR - 151405 - 1</t>
  </si>
  <si>
    <t>Fio ou cabo de cobre termoplástico, com isolamento para 750V, seção de 10.0 mm2</t>
  </si>
  <si>
    <t>LABOR - 151406 - 1</t>
  </si>
  <si>
    <t>Fio ou cabo de cobre termoplástico, com isolamento para 750V, seção de 16.0 mm2</t>
  </si>
  <si>
    <t>LABOR - 151407 - 1</t>
  </si>
  <si>
    <t>Cabo de cobre termoplástico, com isolamento para 750V, seção de 25.0 mm2</t>
  </si>
  <si>
    <t>LABOR - 151413 - 1</t>
  </si>
  <si>
    <t>Cabo de cobre nú, seção de 25.0 mm2</t>
  </si>
  <si>
    <t>LABOR - 151435 - 1</t>
  </si>
  <si>
    <t>Cabo paralelo PP de cobre, com isolamento para 750V, seção 3x2,5mm2</t>
  </si>
  <si>
    <t>LABOR - 151436 - 1</t>
  </si>
  <si>
    <t>Cabo paralelo PP de cobre, com isolamento para 750V, seção 3x4,0mm2</t>
  </si>
  <si>
    <t>SERVIÇOS DIVERSOS</t>
  </si>
  <si>
    <t>LABOR - 151508 - 1</t>
  </si>
  <si>
    <t>Bucha e arruela de alumínio fundido diâmetro 20mm (3/4")</t>
  </si>
  <si>
    <t>LABOR - 151509 - 1</t>
  </si>
  <si>
    <t>Bucha e arruela de alumínio fundido diâmetro 25mm (1")</t>
  </si>
  <si>
    <t>LABOR - 151510 - 1</t>
  </si>
  <si>
    <t>Bucha e arruela de alumínio fundido diâmetro 40mm (1 1/2")</t>
  </si>
  <si>
    <t>LABOR - 151512 - 2</t>
  </si>
  <si>
    <t>Automático de bóia, 2 funções 25A</t>
  </si>
  <si>
    <t>LABOR - 151601 - 1</t>
  </si>
  <si>
    <t>Abertura e fechamento de rasgos em alvenaria, para passagem de eletrodutos diâm. 1/2" a 1"</t>
  </si>
  <si>
    <t>LABOR - 151602 - 1</t>
  </si>
  <si>
    <t>Abertura e fechamento de rasgos em alvenaria, para passagem de eletroduto diâm. 1 1/4"a 2"</t>
  </si>
  <si>
    <t>LABOR - 151603 - 1</t>
  </si>
  <si>
    <t>Abertura e fechamento de rasgos em alvenaria, para passagem de eletroduto diâm. 2 1/2" a 4"</t>
  </si>
  <si>
    <t>PONTOS ELETRICOS REVISAO NR-10</t>
  </si>
  <si>
    <t>COMP. 12</t>
  </si>
  <si>
    <t>Fornecimento e instalação de condulete PVC de 3/4", inclusive acessórios.</t>
  </si>
  <si>
    <t>COMP. 13</t>
  </si>
  <si>
    <t>Fornecimento e instalação de condulete PVC de 1", inclusive acessórios.</t>
  </si>
  <si>
    <t>COMP. 22</t>
  </si>
  <si>
    <t>COMP. 16</t>
  </si>
  <si>
    <t>Fornecimento e instalação  de caixa 4x2" para drywall.</t>
  </si>
  <si>
    <t>COMP. 21</t>
  </si>
  <si>
    <t>Fornecimento e instalação de interruptor padrão brasileiro linha cinza para condulete, NBR 14136 2 polos + terra 20A/250V, com placa 4x2"</t>
  </si>
  <si>
    <t>COMP. 23</t>
  </si>
  <si>
    <t>Fornecimento e instalação de interruptor de uma tecla paralelo padrão brasileiro linha cinza para condulete, NBR 14136 2 polos + terra 20A/250V, com placa 4x2"</t>
  </si>
  <si>
    <t>COMP. 17</t>
  </si>
  <si>
    <t>Fornecimento e instalação de tomada padrão brasileiro linha cinza para condulete, NBR 14136 2 polos + terra 10A/250V, com placa 4x2"</t>
  </si>
  <si>
    <t>COMP. 20</t>
  </si>
  <si>
    <t>Fornecimento e instalação de tomada padrão brasileiro linha cinza para condulete, NBR 14136 2 polos + terra 20A/250V, com placa 4x2"</t>
  </si>
  <si>
    <t>LABOR - 151801 - 1</t>
  </si>
  <si>
    <t>Ponto padrão de luz no teto - considerando eletroduto PVC rígido de 3/4" inclusive conexões (4.5m), fio isolado PVC de 2.5mm2 (16.2m) e caixa estampada 4x4" (1 und)</t>
  </si>
  <si>
    <t>LABOR - 151802 - 1</t>
  </si>
  <si>
    <t>Ponto padrão de luz na parede - considerando eletroduto PVC rígido de 3/4" inclusive conexões (4.5m), fio isolado PVC de 2.5mm2 (16.2m) e caixa estampada 4x4" (1 und)</t>
  </si>
  <si>
    <t>LABOR - 151803 - 1</t>
  </si>
  <si>
    <t>Ponto padrão de tomada 2 pólos mais terra - considerando eletroduto PVC rígido de 3/4" inclusive conexões (5.0m), fio isolado PVC de 2.5mm2 (16.5m) e caixa estampada 4x2" (1 und)</t>
  </si>
  <si>
    <t>LABOR - 151806 - 1</t>
  </si>
  <si>
    <t>Ponto padrão de tomada para ar refrigerado - considerando eletroduto PVC rígido de 3/4" inclusive conexões (6.0m), fio isolado PVC de 4.0mm2 (21.6m) e caixa estampada 4x2" (1 und)</t>
  </si>
  <si>
    <t>LABOR - 151814 - 1</t>
  </si>
  <si>
    <t>Ponto padrão de poste para iluminação externa - considerando eletroduto PVC rígido de 3/4" inclusive conexões (7.7m) e fio isolado PVC de 2.5mm2 (25.2.0m)</t>
  </si>
  <si>
    <t>LABOR - 151817 - 1</t>
  </si>
  <si>
    <t>Ponto padrão de tomada de piso - considerando eletroduto PVC rígido de 3/4" inclusive conexões (5.0m), fio isolado PVC de 2.5mm2 (18.0m) e caixa alumínio silício 4x4" (1 und)</t>
  </si>
  <si>
    <t>LABOR - 151819 - 2</t>
  </si>
  <si>
    <t>Ponto de antena de TV - considerando eletroduto PVC rígido de 3/4" inclusive conexões (3.0m), cabo coaxial 67 Ohms (4.5m) e caixa estampada 4x2" (1 und)</t>
  </si>
  <si>
    <t>TERMINAIS, CONECTORES E ABRAÇADEIRAS</t>
  </si>
  <si>
    <t>LABOR - 152001 - 1</t>
  </si>
  <si>
    <t>Terminal para ligação de cabo a barra de 4.0mm2</t>
  </si>
  <si>
    <t>LABOR - 152002 - 1</t>
  </si>
  <si>
    <t>Terminal para ligação de cabo a barra de 6.0 mm2</t>
  </si>
  <si>
    <t>LABOR - 152003 - 1</t>
  </si>
  <si>
    <t>Terminal para ligação de cabo a barra de 10.0 mm2</t>
  </si>
  <si>
    <t>LABOR - 152004 - 1</t>
  </si>
  <si>
    <t>Terminal para ligação de cabo a barra de 16.0 mm2</t>
  </si>
  <si>
    <t>LABOR - 152005 - 1</t>
  </si>
  <si>
    <t>Terminal para ligação de cabo a barra de 25.0 mm2</t>
  </si>
  <si>
    <t>LABOR - 152006 - 1</t>
  </si>
  <si>
    <t>Terminal para ligação de cabo a barra de 35.0 mm2</t>
  </si>
  <si>
    <t>LABOR - 152007 - 1</t>
  </si>
  <si>
    <t>Terminal para ligação de cabo a barra de 50.0 mm2</t>
  </si>
  <si>
    <t>LABOR - 152033 - 1</t>
  </si>
  <si>
    <t>Conector porcelana 3 polos para cabos de #4,0mm2</t>
  </si>
  <si>
    <t>LABOR - 152034 - 1</t>
  </si>
  <si>
    <t>Conector porcelana 3 polos para cabo de #6,0mm2</t>
  </si>
  <si>
    <t>LABOR - 152035 - 1</t>
  </si>
  <si>
    <t>Conector porcelana 3 polos para cabos de #10,0mm2</t>
  </si>
  <si>
    <t>LABOR - 152040 - 1</t>
  </si>
  <si>
    <t>Prensa cabos para eletroduto 1/2"</t>
  </si>
  <si>
    <t>LABOR - 152041 - 1</t>
  </si>
  <si>
    <t>Prensa cabos para eletroduto 3/4"</t>
  </si>
  <si>
    <t>LABOR - 152042 - 1</t>
  </si>
  <si>
    <t>Prensa cabos para eletroduto de 1"</t>
  </si>
  <si>
    <t>INSTALAÇÃO DE PÁRA-RAIO</t>
  </si>
  <si>
    <t>LABOR - 160303 - 1</t>
  </si>
  <si>
    <t>Aterramento com haste terra 5/8" x 2.40, cabo de cobre nu 6mm2, inclusive caixa de concreto 30 x 30 cm</t>
  </si>
  <si>
    <t>LABOR - 160309 - 1</t>
  </si>
  <si>
    <t>Terminal aéreo em latão (captor), com conector e fixação horizontal 5/16"x250mm, ref. TEL-024, inclusive vedação dos furos com poliuretano ref. TEL 5905, marca de ref. Termotécnica ou equivalente</t>
  </si>
  <si>
    <t>LABOR - 160317 - 1</t>
  </si>
  <si>
    <t>Cabo de cobre nú 50mm2, ref. TEL 5750, marca de referência Termotécnica ou equivalente</t>
  </si>
  <si>
    <t>LABOR - 160327 - 1</t>
  </si>
  <si>
    <t>Barra chata em aço galvanizado a fogo 7/8"x1/8" (70mm²), com furos diâm. 7mm ref. TEL-761, marca de referência Termotécnica ou equivalente</t>
  </si>
  <si>
    <t>LABOR - 160329 - 1</t>
  </si>
  <si>
    <t>Curva 90º de barra chata em alumínio 7/8"x1/8"x300mm, 70mm², ref. TEL-778, marca de referência Termotécnica ou equivalente</t>
  </si>
  <si>
    <t>LABOR - 160334 - 1</t>
  </si>
  <si>
    <t>Terminal estanhado de 1 compressão 1 furo, 50mm², ref. TEL-5150, marca de referência Termotécnica ou equivalente</t>
  </si>
  <si>
    <t>LUMINÁRIAS</t>
  </si>
  <si>
    <t>COMP. 15</t>
  </si>
  <si>
    <t>Fornecimento e instalação de luminária de 0,6m, p/ duas lâmpadas LED 9/10W, completa, soquete antivibratório e lâmpada LED 9/10W-127/220V</t>
  </si>
  <si>
    <t>COMP. 14</t>
  </si>
  <si>
    <t>Fornecimento e instalação de luminária de 1,2m, p/ duas lâmpadas LED 18/20W, completa, soquete antivibratório e lâmpada LED 18/20W-127V/220V</t>
  </si>
  <si>
    <t>INTERRUPTORES E TOMADAS</t>
  </si>
  <si>
    <t>LABOR - 180201 - 5</t>
  </si>
  <si>
    <t>Tomada padrão brasileiro linha branca, NBR 14136 2 polos + terra 10A/250V, com placa 4x2"</t>
  </si>
  <si>
    <t>LABOR - 180202 - 3</t>
  </si>
  <si>
    <t>Tomada padrão brasileiro linha branca, NBR 14136 2 polos + terra 20A/250V, com placa 4x2"</t>
  </si>
  <si>
    <t>LABOR - 180204 - 1</t>
  </si>
  <si>
    <t>Interruptor de uma tecla simples 10A/250V, com placa 4x2"</t>
  </si>
  <si>
    <t>LABOR - 180205 - 2</t>
  </si>
  <si>
    <t>Interruptor de duas teclas simples 10A/250V, com placa 4x2"</t>
  </si>
  <si>
    <t>LABOR - 180212 - 2</t>
  </si>
  <si>
    <t>Interruptor de três teclas simples 10A/250V, c/ placa 4x2"</t>
  </si>
  <si>
    <t>LABOR - 180210 - 1</t>
  </si>
  <si>
    <t>Tomada de 3 polos 20A/250V, com placa 4x2"</t>
  </si>
  <si>
    <t>LABOR - 180217 - 1</t>
  </si>
  <si>
    <t>Espelho para caixa estampada 4 x 2"</t>
  </si>
  <si>
    <t>LABOR - 180218 - 1</t>
  </si>
  <si>
    <t>Espelho para caixa estampada 4 x 4"</t>
  </si>
  <si>
    <t>Locação de andaime metálico para trabalho em fachada de edifíco (aluguel de 1 m² por 1 mês) inclusive frete, montagem e desmontagem.</t>
  </si>
  <si>
    <t>Locação de andaime metálico para fachada - tipo torre (aluguel mensal).</t>
  </si>
  <si>
    <t>Fornecimento e instalação de proteção para andaime fachadeiro considerando plataforma, rodapé e guarda-corpo em madeira, inclusive entelamento, conforme NR-18 (medido por m2 de fachada).</t>
  </si>
  <si>
    <t>Demolição de piso cimentado inclusive lastro de concreto.</t>
  </si>
  <si>
    <t>Demolição de piso revestido com cerâmica.</t>
  </si>
  <si>
    <t>Demolição de revestimento com azulejos.</t>
  </si>
  <si>
    <t>Retirada de revestimento antigo em reboco.</t>
  </si>
  <si>
    <t>Demolição manual de concreto simples (EMOP 05.001.001).</t>
  </si>
  <si>
    <t>RODAPÉS</t>
  </si>
  <si>
    <t>LABOR - 130304 - 1</t>
  </si>
  <si>
    <t>Rodapé de madeira de lei 7.0 x 1.5 cm, fixado com parafuso e bucha plástica n° 7</t>
  </si>
  <si>
    <t>LABOR - 130315 - 1</t>
  </si>
  <si>
    <t>Rodapé de mármore ou granito, assentado com argamassa de cimento, cal hidratada CH1 e areia no traço 1:0,5:8, incl. rejuntamento com cimento branco, h=7cm</t>
  </si>
  <si>
    <t>LABOR - 130233 - 1</t>
  </si>
  <si>
    <t>Porcelanato polido, acabamento acetinado, dim. 60x60cm, ref. de cor CIMENTO CINZA BOLD Potobello/equiv, utilizando dupla colagem de argamassa colante para porcelanato tipo ACIII e rejunte 1mm para porcelanato</t>
  </si>
  <si>
    <t>comp. 26</t>
  </si>
  <si>
    <t>LABOR - 120201 - 1</t>
  </si>
  <si>
    <t>Azulejo branco 15 x 15 cm, juntas a prumo, assentado com argamassa de cimento colante, inclusive rejuntamento com cimento branco, marcas de referência Eliane, Cecrisa ou Portobello</t>
  </si>
  <si>
    <t>LABOR - 120220 - 1</t>
  </si>
  <si>
    <t>Cerâmica 10 x 10 cm, marcas de referência Eliane, Cecrisa ou Portobello, nas cores branco ou areia, com rejunte esp. 0.5 cm, empregando argamassa colante</t>
  </si>
  <si>
    <t>LABOR - 120236 - 3</t>
  </si>
  <si>
    <t>Cerâmica retificada, acabamento brilhante, dim. 32x44cm, ref. de cor OVIEDO PURO BRANCO Biancogres/equiv. assentado com argamassa de cimento colante, inclusive rejuntamento com argamassapre-fabricada para rejunte</t>
  </si>
  <si>
    <t>COMP.01</t>
  </si>
  <si>
    <t xml:space="preserve">Limpeza de superficies com jato de alta pressão de ar e água. </t>
  </si>
  <si>
    <t>Conjunto de alizar e aduela para revestimento em granito Preto São Gabriel para o hall dos elevadores do térreo, conforme detalhe.</t>
  </si>
  <si>
    <t>Conjunto de alizar e aduela para revestimento em granito Preto São Gabriel para o hall dos elevadores do 1º e 2º Pavimento, conforme detalhe.</t>
  </si>
  <si>
    <t>COMP.02</t>
  </si>
  <si>
    <t>COMP.07</t>
  </si>
  <si>
    <t>COMP.08</t>
  </si>
  <si>
    <t>COMP.09</t>
  </si>
  <si>
    <t>Fornecimento e instalação de tampa cega para condulete PVC cinza.</t>
  </si>
  <si>
    <t>Porta em madeira de lei tipo angelim pedra ou equiv.c/enchimento em madeira 1a.qualidade esp. 30mm p/ pintura, inclusive alizares, dobradiças e fechadura externa em latão cromado LaFonte ou equiv., acabamento com fórmica na cor preta conforme padrão existente, exclusive marco, nas dim.: 0.80 x 2.10 m</t>
  </si>
  <si>
    <t>1.1</t>
  </si>
  <si>
    <t>1.2</t>
  </si>
  <si>
    <t>1.3</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</si>
  <si>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</si>
  <si>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</si>
  <si>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</si>
  <si>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</si>
  <si>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</si>
  <si>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</si>
  <si>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</si>
  <si>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</si>
  <si>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</si>
  <si>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</si>
  <si>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</si>
  <si>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</si>
  <si>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</si>
  <si>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</si>
  <si>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</si>
  <si>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</si>
  <si>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</si>
  <si>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</si>
  <si>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</si>
  <si>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</si>
  <si>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</si>
  <si>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</si>
  <si>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</si>
  <si>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</si>
  <si>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</si>
  <si>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</si>
  <si>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</si>
  <si>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</si>
  <si>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</si>
  <si>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</si>
  <si>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</si>
  <si>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</si>
  <si>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</si>
  <si>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</si>
  <si>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</si>
  <si>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3.1</t>
  </si>
  <si>
    <t>3.1.1</t>
  </si>
  <si>
    <t>3.1.2</t>
  </si>
  <si>
    <t>3.1.3</t>
  </si>
  <si>
    <t>3.2</t>
  </si>
  <si>
    <t>3.2.1</t>
  </si>
  <si>
    <t>3.2.2</t>
  </si>
  <si>
    <t>3.2.3</t>
  </si>
  <si>
    <t>3.2.4</t>
  </si>
  <si>
    <t>3.2.5</t>
  </si>
  <si>
    <t>3.2.6</t>
  </si>
  <si>
    <t>3.3</t>
  </si>
  <si>
    <t>3.3.1</t>
  </si>
  <si>
    <t>4.1</t>
  </si>
  <si>
    <t>4.1.1</t>
  </si>
  <si>
    <t>4.1.2</t>
  </si>
  <si>
    <t>4.1.3</t>
  </si>
  <si>
    <t>4.1.4</t>
  </si>
  <si>
    <t>4.1.5</t>
  </si>
  <si>
    <t>4.1.6</t>
  </si>
  <si>
    <t>4.1.7</t>
  </si>
  <si>
    <t>4.1.8</t>
  </si>
  <si>
    <t>4.2</t>
  </si>
  <si>
    <t>4.2.1</t>
  </si>
  <si>
    <t>4.2.2</t>
  </si>
  <si>
    <t>4.2.3</t>
  </si>
  <si>
    <t>4.2.4</t>
  </si>
  <si>
    <t>4.2.5</t>
  </si>
  <si>
    <t>4.2.6</t>
  </si>
  <si>
    <t>4.2.7</t>
  </si>
  <si>
    <t>4.3</t>
  </si>
  <si>
    <t>4.3.1</t>
  </si>
  <si>
    <t>4.4</t>
  </si>
  <si>
    <t>4.4.1</t>
  </si>
  <si>
    <t>4.5</t>
  </si>
  <si>
    <t>4.5.1</t>
  </si>
  <si>
    <t>4.6</t>
  </si>
  <si>
    <t>4.6.1</t>
  </si>
  <si>
    <t>4.6.2</t>
  </si>
  <si>
    <t>4.6.3</t>
  </si>
  <si>
    <t>4.6.4</t>
  </si>
  <si>
    <t>4.6.5</t>
  </si>
  <si>
    <t>4.6.6</t>
  </si>
  <si>
    <t>4.6.7</t>
  </si>
  <si>
    <t>4.6.8</t>
  </si>
  <si>
    <t>4.6.9</t>
  </si>
  <si>
    <t>4.6.10</t>
  </si>
  <si>
    <t>4.6.11</t>
  </si>
  <si>
    <t>5.1</t>
  </si>
  <si>
    <t>5.1.1</t>
  </si>
  <si>
    <t>5.1.2</t>
  </si>
  <si>
    <t>5.2</t>
  </si>
  <si>
    <t>5.2.1</t>
  </si>
  <si>
    <t>5.2.2</t>
  </si>
  <si>
    <t>5.3</t>
  </si>
  <si>
    <t>5.3.1</t>
  </si>
  <si>
    <t>5.3.2</t>
  </si>
  <si>
    <t>5.3.3</t>
  </si>
  <si>
    <t>6.1</t>
  </si>
  <si>
    <t>6.1.1</t>
  </si>
  <si>
    <t>6.1.2</t>
  </si>
  <si>
    <t>6.1.3</t>
  </si>
  <si>
    <t>6.1.4</t>
  </si>
  <si>
    <t>6.1.5</t>
  </si>
  <si>
    <t>6.1.6</t>
  </si>
  <si>
    <t>6.1.7</t>
  </si>
  <si>
    <t>6.1.8</t>
  </si>
  <si>
    <t>6.1.9</t>
  </si>
  <si>
    <t>6.2</t>
  </si>
  <si>
    <t>7.1</t>
  </si>
  <si>
    <t>7.1.1</t>
  </si>
  <si>
    <t>7.1.2</t>
  </si>
  <si>
    <t>7.1.3</t>
  </si>
  <si>
    <t>7.1.4</t>
  </si>
  <si>
    <t>7.1.5</t>
  </si>
  <si>
    <t>7.2</t>
  </si>
  <si>
    <t>7.2.1</t>
  </si>
  <si>
    <t>7.2.2</t>
  </si>
  <si>
    <t>7.2.3</t>
  </si>
  <si>
    <t>7.2.4</t>
  </si>
  <si>
    <t>7.2.5</t>
  </si>
  <si>
    <t>8.1</t>
  </si>
  <si>
    <t>8.1.1</t>
  </si>
  <si>
    <t>8.1.2</t>
  </si>
  <si>
    <t>8.1.3</t>
  </si>
  <si>
    <t>8.2</t>
  </si>
  <si>
    <t>8.2.1</t>
  </si>
  <si>
    <t>9.1</t>
  </si>
  <si>
    <t>9.1.1</t>
  </si>
  <si>
    <t>9.2</t>
  </si>
  <si>
    <t>9.2.1</t>
  </si>
  <si>
    <t>9.2.2</t>
  </si>
  <si>
    <t>9.3</t>
  </si>
  <si>
    <t>9.3.1</t>
  </si>
  <si>
    <t>9.3.2</t>
  </si>
  <si>
    <t>9.4</t>
  </si>
  <si>
    <t>9.4.1</t>
  </si>
  <si>
    <t>10.1</t>
  </si>
  <si>
    <t>10.1.1</t>
  </si>
  <si>
    <t>10.1.2</t>
  </si>
  <si>
    <t>10.2</t>
  </si>
  <si>
    <t>10.2.1</t>
  </si>
  <si>
    <t>10.2.2</t>
  </si>
  <si>
    <t>10.2.3</t>
  </si>
  <si>
    <t>10.2.4</t>
  </si>
  <si>
    <t>11.1</t>
  </si>
  <si>
    <t>11.1.1</t>
  </si>
  <si>
    <t>11.2</t>
  </si>
  <si>
    <t>11.2.1</t>
  </si>
  <si>
    <t>11.2.2</t>
  </si>
  <si>
    <t>11.3</t>
  </si>
  <si>
    <t>11.3.1</t>
  </si>
  <si>
    <t>11.3.2</t>
  </si>
  <si>
    <t>12.1</t>
  </si>
  <si>
    <t>12.1.1</t>
  </si>
  <si>
    <t>12.2</t>
  </si>
  <si>
    <t>12.2.1</t>
  </si>
  <si>
    <t>12.2.2</t>
  </si>
  <si>
    <t>12.2.3</t>
  </si>
  <si>
    <t>12.2.4</t>
  </si>
  <si>
    <t>12.2.5</t>
  </si>
  <si>
    <t>12.2.6</t>
  </si>
  <si>
    <t>12.3</t>
  </si>
  <si>
    <t>12.3.1</t>
  </si>
  <si>
    <t>12.3.2</t>
  </si>
  <si>
    <t>13.1</t>
  </si>
  <si>
    <t>13.1.1</t>
  </si>
  <si>
    <t>13.1.2</t>
  </si>
  <si>
    <t>13.1.3</t>
  </si>
  <si>
    <t>13.2</t>
  </si>
  <si>
    <t>13.2.1</t>
  </si>
  <si>
    <t>13.2.2</t>
  </si>
  <si>
    <t>13.2.3</t>
  </si>
  <si>
    <t>13.2.4</t>
  </si>
  <si>
    <t>13.2.5</t>
  </si>
  <si>
    <t>13.2.6</t>
  </si>
  <si>
    <t>13.2.7</t>
  </si>
  <si>
    <t>13.2.8</t>
  </si>
  <si>
    <t>13.2.9</t>
  </si>
  <si>
    <t>13.3</t>
  </si>
  <si>
    <t>13.3.1</t>
  </si>
  <si>
    <t>13.3.2</t>
  </si>
  <si>
    <t>13.4</t>
  </si>
  <si>
    <t>13.4.1</t>
  </si>
  <si>
    <t>14.1</t>
  </si>
  <si>
    <t>14.1.1</t>
  </si>
  <si>
    <t>14.1.2</t>
  </si>
  <si>
    <t>14.1.3</t>
  </si>
  <si>
    <t>14.2</t>
  </si>
  <si>
    <t>14.2.1</t>
  </si>
  <si>
    <t>14.2.2</t>
  </si>
  <si>
    <t>14.2.3</t>
  </si>
  <si>
    <t>14.2.4</t>
  </si>
  <si>
    <t>14.2.5</t>
  </si>
  <si>
    <t>14.2.6</t>
  </si>
  <si>
    <t>14.2.7</t>
  </si>
  <si>
    <t>14.2.8</t>
  </si>
  <si>
    <t>14.3</t>
  </si>
  <si>
    <t>14.3.1</t>
  </si>
  <si>
    <t>14.3.2</t>
  </si>
  <si>
    <t>14.3.3</t>
  </si>
  <si>
    <t>14.3.4</t>
  </si>
  <si>
    <t>14.3.5</t>
  </si>
  <si>
    <t>14.3.6</t>
  </si>
  <si>
    <t>14.4</t>
  </si>
  <si>
    <t>14.4.1</t>
  </si>
  <si>
    <t>14.4.2</t>
  </si>
  <si>
    <t>14.4.3</t>
  </si>
  <si>
    <t>14.4.4</t>
  </si>
  <si>
    <t>14.5</t>
  </si>
  <si>
    <t>14.5.1</t>
  </si>
  <si>
    <t>14.5.2</t>
  </si>
  <si>
    <t>14.5.3</t>
  </si>
  <si>
    <t>14.5.4</t>
  </si>
  <si>
    <t>14.5.5</t>
  </si>
  <si>
    <t>14.5.6</t>
  </si>
  <si>
    <t>14.5.7</t>
  </si>
  <si>
    <t>14.5.8</t>
  </si>
  <si>
    <t>14.5.9</t>
  </si>
  <si>
    <t>14.5.10</t>
  </si>
  <si>
    <t>14.5.11</t>
  </si>
  <si>
    <t>14.5.12</t>
  </si>
  <si>
    <t>14.5.13</t>
  </si>
  <si>
    <t>14.5.14</t>
  </si>
  <si>
    <t>14.5.15</t>
  </si>
  <si>
    <t>14.5.16</t>
  </si>
  <si>
    <t>14.5.17</t>
  </si>
  <si>
    <t>14.6</t>
  </si>
  <si>
    <t>14.6.1</t>
  </si>
  <si>
    <t>14.6.2</t>
  </si>
  <si>
    <t>14.6.3</t>
  </si>
  <si>
    <t>14.6.4</t>
  </si>
  <si>
    <t>14.6.5</t>
  </si>
  <si>
    <t>14.6.6</t>
  </si>
  <si>
    <t>14.7</t>
  </si>
  <si>
    <t>14.7.1</t>
  </si>
  <si>
    <t>14.7.2</t>
  </si>
  <si>
    <t>14.7.3</t>
  </si>
  <si>
    <t>14.7.4</t>
  </si>
  <si>
    <t>15.1</t>
  </si>
  <si>
    <t>15.1.1</t>
  </si>
  <si>
    <t>15.1.2</t>
  </si>
  <si>
    <t>15.1.3</t>
  </si>
  <si>
    <t>15.1.4</t>
  </si>
  <si>
    <t>15.2</t>
  </si>
  <si>
    <t>15.2.1</t>
  </si>
  <si>
    <t>15.2.2</t>
  </si>
  <si>
    <t>15.2.3</t>
  </si>
  <si>
    <t>15.2.4</t>
  </si>
  <si>
    <t>15.2.5</t>
  </si>
  <si>
    <t>15.2.6</t>
  </si>
  <si>
    <t>15.2.7</t>
  </si>
  <si>
    <t>15.3</t>
  </si>
  <si>
    <t>15.3.1</t>
  </si>
  <si>
    <t>15.3.2</t>
  </si>
  <si>
    <t>15.3.3</t>
  </si>
  <si>
    <t>15.3.4</t>
  </si>
  <si>
    <t>15.3.5</t>
  </si>
  <si>
    <t>15.3.6</t>
  </si>
  <si>
    <t>15.3.7</t>
  </si>
  <si>
    <t>15.3.8</t>
  </si>
  <si>
    <t>15.3.9</t>
  </si>
  <si>
    <t>15.3.10</t>
  </si>
  <si>
    <t>15.3.11</t>
  </si>
  <si>
    <t>15.3.12</t>
  </si>
  <si>
    <t>15.4</t>
  </si>
  <si>
    <t>15.4.1</t>
  </si>
  <si>
    <t>15.4.2</t>
  </si>
  <si>
    <t>15.4.4</t>
  </si>
  <si>
    <t>15.5</t>
  </si>
  <si>
    <t>15.5.1</t>
  </si>
  <si>
    <t>15.5.2</t>
  </si>
  <si>
    <t>15.5.3</t>
  </si>
  <si>
    <t>15.5.4</t>
  </si>
  <si>
    <t>15.5.5</t>
  </si>
  <si>
    <t>15.5.6</t>
  </si>
  <si>
    <t>15.5.7</t>
  </si>
  <si>
    <t>15.5.8</t>
  </si>
  <si>
    <t>15.5.9</t>
  </si>
  <si>
    <t>15.6</t>
  </si>
  <si>
    <t>15.6.1</t>
  </si>
  <si>
    <t>15.6.2</t>
  </si>
  <si>
    <t>15.6.3</t>
  </si>
  <si>
    <t>15.6.4</t>
  </si>
  <si>
    <t>15.6.5</t>
  </si>
  <si>
    <t>15.6.6</t>
  </si>
  <si>
    <t>15.6.7</t>
  </si>
  <si>
    <t>15.6.8</t>
  </si>
  <si>
    <t>15.6.9</t>
  </si>
  <si>
    <t>15.6.10</t>
  </si>
  <si>
    <t>15.6.11</t>
  </si>
  <si>
    <t>15.6.12</t>
  </si>
  <si>
    <t>15.6.13</t>
  </si>
  <si>
    <t>15.6.14</t>
  </si>
  <si>
    <t>15.6.15</t>
  </si>
  <si>
    <t>15.6.16</t>
  </si>
  <si>
    <t>15.6.17</t>
  </si>
  <si>
    <t>15.6.18</t>
  </si>
  <si>
    <t>15.6.19</t>
  </si>
  <si>
    <t>15.6.20</t>
  </si>
  <si>
    <t>15.6.21</t>
  </si>
  <si>
    <t>15.6.22</t>
  </si>
  <si>
    <t>15.6.23</t>
  </si>
  <si>
    <t>15.7</t>
  </si>
  <si>
    <t>15.7.1</t>
  </si>
  <si>
    <t>15.7.2</t>
  </si>
  <si>
    <t>15.7.3</t>
  </si>
  <si>
    <t>15.7.4</t>
  </si>
  <si>
    <t>15.7.5</t>
  </si>
  <si>
    <t>15.7.6</t>
  </si>
  <si>
    <t>15.7.7</t>
  </si>
  <si>
    <t>15.7.8</t>
  </si>
  <si>
    <t>15.7.9</t>
  </si>
  <si>
    <t>15.8</t>
  </si>
  <si>
    <t>15.8.1</t>
  </si>
  <si>
    <t>15.8.2</t>
  </si>
  <si>
    <t>15.8.3</t>
  </si>
  <si>
    <t>15.8.4</t>
  </si>
  <si>
    <t>15.9</t>
  </si>
  <si>
    <t>15.9.1</t>
  </si>
  <si>
    <t>15.9.2</t>
  </si>
  <si>
    <t>15.9.3</t>
  </si>
  <si>
    <t>15.10</t>
  </si>
  <si>
    <t>15.10.1</t>
  </si>
  <si>
    <t>15.10.2</t>
  </si>
  <si>
    <t>15.10.3</t>
  </si>
  <si>
    <t>15.10.4</t>
  </si>
  <si>
    <t>15.10.5</t>
  </si>
  <si>
    <t>15.10.6</t>
  </si>
  <si>
    <t>15.10.7</t>
  </si>
  <si>
    <t>15.10.8</t>
  </si>
  <si>
    <t>15.10.9</t>
  </si>
  <si>
    <t>15.10.10</t>
  </si>
  <si>
    <t>15.10.11</t>
  </si>
  <si>
    <t>15.10.12</t>
  </si>
  <si>
    <t>15.10.13</t>
  </si>
  <si>
    <t>15.10.14</t>
  </si>
  <si>
    <t>15.10.15</t>
  </si>
  <si>
    <t>15.11</t>
  </si>
  <si>
    <t>15.11.1</t>
  </si>
  <si>
    <t>15.11.2</t>
  </si>
  <si>
    <t>15.11.3</t>
  </si>
  <si>
    <t>15.11.4</t>
  </si>
  <si>
    <t>15.11.5</t>
  </si>
  <si>
    <t>15.11.6</t>
  </si>
  <si>
    <t>15.11.7</t>
  </si>
  <si>
    <t>15.11.8</t>
  </si>
  <si>
    <t>15.11.9</t>
  </si>
  <si>
    <t>15.11.10</t>
  </si>
  <si>
    <t>15.11.11</t>
  </si>
  <si>
    <t>15.11.12</t>
  </si>
  <si>
    <t>15.11.13</t>
  </si>
  <si>
    <t>16.1</t>
  </si>
  <si>
    <t>16.2</t>
  </si>
  <si>
    <t>16.3</t>
  </si>
  <si>
    <t>17.1</t>
  </si>
  <si>
    <t>15.12</t>
  </si>
  <si>
    <t>15.12.1</t>
  </si>
  <si>
    <t>15.12.2</t>
  </si>
  <si>
    <t>17.1.1</t>
  </si>
  <si>
    <t>17.1.3</t>
  </si>
  <si>
    <t>17.1.4</t>
  </si>
  <si>
    <t>17.2</t>
  </si>
  <si>
    <t>17.2.1</t>
  </si>
  <si>
    <t>17.2.2</t>
  </si>
  <si>
    <t>17.2.3</t>
  </si>
  <si>
    <t>17.2.4</t>
  </si>
  <si>
    <t>17.2.5</t>
  </si>
  <si>
    <t>17.2.6</t>
  </si>
  <si>
    <t>17.2.7</t>
  </si>
  <si>
    <t>17.2.8</t>
  </si>
  <si>
    <t>17.2.9</t>
  </si>
  <si>
    <t>17.2.10</t>
  </si>
  <si>
    <t>17.2.11</t>
  </si>
  <si>
    <t>17.2.12</t>
  </si>
  <si>
    <t>17.2.13</t>
  </si>
  <si>
    <t>17.2.14</t>
  </si>
  <si>
    <t>17.2.15</t>
  </si>
  <si>
    <t>17.2.16</t>
  </si>
  <si>
    <t>17.2.17</t>
  </si>
  <si>
    <t>17.2.18</t>
  </si>
  <si>
    <t>17.2.19</t>
  </si>
  <si>
    <t>17.2.20</t>
  </si>
  <si>
    <t>17.2.21</t>
  </si>
  <si>
    <t>17.2.22</t>
  </si>
  <si>
    <t>17.2.23</t>
  </si>
  <si>
    <t>17.2.24</t>
  </si>
  <si>
    <t>17.2.25</t>
  </si>
  <si>
    <t>17.2.26</t>
  </si>
  <si>
    <t>17.2.27</t>
  </si>
  <si>
    <t>17.2.28</t>
  </si>
  <si>
    <t>17.2.29</t>
  </si>
  <si>
    <t>18.1</t>
  </si>
  <si>
    <t>18.2</t>
  </si>
  <si>
    <t>15.13</t>
  </si>
  <si>
    <t>15.13.1</t>
  </si>
  <si>
    <t>15.13.2</t>
  </si>
  <si>
    <t>15.13.3</t>
  </si>
  <si>
    <t>15.13.4</t>
  </si>
  <si>
    <t>15.13.5</t>
  </si>
  <si>
    <t>15.13.6</t>
  </si>
  <si>
    <t>15.13.7</t>
  </si>
  <si>
    <t>15.13.8</t>
  </si>
  <si>
    <t>15.14</t>
  </si>
  <si>
    <t>15.14.1</t>
  </si>
  <si>
    <t>15.14.2</t>
  </si>
  <si>
    <t>15.14.3</t>
  </si>
  <si>
    <t>15.14.4</t>
  </si>
  <si>
    <t>15.14.5</t>
  </si>
  <si>
    <t>15.14.6</t>
  </si>
  <si>
    <t>18.1.1</t>
  </si>
  <si>
    <t>18.1.2</t>
  </si>
  <si>
    <t>18.1.3</t>
  </si>
  <si>
    <t>18.1.4</t>
  </si>
  <si>
    <t>18.1.5</t>
  </si>
  <si>
    <t>18.1.6</t>
  </si>
  <si>
    <t>18.2.1</t>
  </si>
  <si>
    <t>18.2.2</t>
  </si>
  <si>
    <t>18.3</t>
  </si>
  <si>
    <t>18.3.1</t>
  </si>
  <si>
    <t>18.3.2</t>
  </si>
  <si>
    <t>18.4</t>
  </si>
  <si>
    <t>18.4.1</t>
  </si>
  <si>
    <t>18.4.2</t>
  </si>
  <si>
    <t>18.5</t>
  </si>
  <si>
    <t>18.5.1</t>
  </si>
  <si>
    <t>18.5.2</t>
  </si>
  <si>
    <t>18.5.3</t>
  </si>
  <si>
    <t>19.1</t>
  </si>
  <si>
    <t>19.1.1</t>
  </si>
  <si>
    <t>19.1.2</t>
  </si>
  <si>
    <t>19.1.3</t>
  </si>
  <si>
    <t>19.1.4</t>
  </si>
  <si>
    <t>20.1</t>
  </si>
  <si>
    <t>GUARDA-CORPO E CORRIMÃO</t>
  </si>
  <si>
    <t>20.1.1</t>
  </si>
  <si>
    <t>20.1.2</t>
  </si>
  <si>
    <t>20.2</t>
  </si>
  <si>
    <t>20.2.1</t>
  </si>
  <si>
    <t>20.3</t>
  </si>
  <si>
    <t>20.3.1</t>
  </si>
  <si>
    <t>20.4</t>
  </si>
  <si>
    <t>20.4.1</t>
  </si>
  <si>
    <t>20.4.2</t>
  </si>
  <si>
    <t>20.4.3</t>
  </si>
  <si>
    <t>20.5</t>
  </si>
  <si>
    <t>20.5.1</t>
  </si>
  <si>
    <t>LIMPEZA</t>
  </si>
  <si>
    <t>20.6</t>
  </si>
  <si>
    <t>20.6.1</t>
  </si>
  <si>
    <t>Quantitativo</t>
  </si>
  <si>
    <t>MANUTENÇÃO PREDIAL DO PRÉDIO DO TCEES</t>
  </si>
  <si>
    <t>Máximo</t>
  </si>
  <si>
    <t>PONTOS HIDRO-SANITÁRIOS</t>
  </si>
  <si>
    <t>Ponto p/ válvula (mictório) inclusive válvula com acabamento marca de referência Pressmatic Docol, Mod. 17015106 e tubo de ligação p/mictório antivandalismo Pressmatic Mod. 00132606 marca de ref. Docol ou equivalente</t>
  </si>
  <si>
    <t>LABOR - 140714 - 1</t>
  </si>
  <si>
    <t>LABOR - 160625 - 1</t>
  </si>
  <si>
    <t>Abrigo para hidrante de recalque no passeio em caixa de alvenaria 60x40cm em bloco de concreto inclusive registro de recalque ø 65 mm (2 1/2") e tampa de ferro fundido 40x40cm com inscrição incêndio</t>
  </si>
  <si>
    <t>16.4</t>
  </si>
  <si>
    <t>COMP. 27</t>
  </si>
  <si>
    <t>15.6.24</t>
  </si>
  <si>
    <t>Chave seccionadora-fusível blindada tripolar, abertura com carga, para fusível NH00 63A, corrente nominal de 160A, tensão de 500V, inclisive fusíveis.</t>
  </si>
  <si>
    <t>Painel de distribuição em caixa com porta frontal, placa de montagem, duas seções , flange inferior e barramento de 100A para 16 disjuntores; Grau de Proteção IP-65; Aço carbono com pintura eletrostática; Dimensões: 800x600x350 mm</t>
  </si>
  <si>
    <t>COMP. 29</t>
  </si>
  <si>
    <t>15.1.5</t>
  </si>
  <si>
    <t>COMP. 28</t>
  </si>
  <si>
    <t>Luminária tipo tartaruga para área externa em alumínio, com grade, para 1 lâmpada, base E27, potência máxima 40/60W, incluindo lâmpadas de 10W LED.</t>
  </si>
  <si>
    <t>15.10.16</t>
  </si>
  <si>
    <t>14.0</t>
  </si>
  <si>
    <t>14.0.1</t>
  </si>
  <si>
    <t xml:space="preserve">ANEXO 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</si>
</sst>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R$&quot;\ * #,##0.00_-;\-&quot;R$&quot;\ * #,##0.00_-;_-&quot;R$&quot;\ * &quot;-&quot;??_-;_-@_-"/>
  </numFmts>
  <fonts count="24" x14ac:knownFonts="1">
    <font>
      <sz val="11"/>
      <color rgb="FF000000"/>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000000"/>
      <name val="Calibri"/>
      <family val="2"/>
      <scheme val="minor"/>
    </font>
    <font>
      <sz val="11"/>
      <color rgb="FF000000"/>
      <name val="Calibri"/>
      <family val="2"/>
      <scheme val="minor"/>
    </font>
    <font>
      <sz val="12"/>
      <color rgb="FF000000"/>
      <name val="Calibri"/>
      <family val="2"/>
      <scheme val="minor"/>
    </font>
    <font>
      <b/>
      <sz val="12"/>
      <color rgb="FF000000"/>
      <name val="Calibri"/>
      <family val="2"/>
      <scheme val="minor"/>
    </font>
    <font>
      <sz val="11"/>
      <color theme="1"/>
      <name val="Arial"/>
      <family val="2"/>
    </font>
    <font>
      <b/>
      <sz val="14"/>
      <color rgb="FF00000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0.14999847407452621"/>
        <bgColor rgb="FF000000"/>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rgb="FF000000"/>
      </right>
      <top/>
      <bottom style="thin">
        <color rgb="FF000000"/>
      </bottom>
      <diagonal/>
    </border>
    <border>
      <left style="thin">
        <color indexed="64"/>
      </left>
      <right style="thin">
        <color rgb="FF000000"/>
      </right>
      <top style="thin">
        <color rgb="FF000000"/>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4" fontId="19" fillId="0" borderId="0" applyFont="0" applyFill="0" applyBorder="0" applyAlignment="0" applyProtection="0"/>
  </cellStyleXfs>
  <cellXfs count="105">
    <xf numFmtId="0" fontId="0" fillId="0" borderId="0" xfId="0"/>
    <xf numFmtId="0" fontId="0" fillId="0" borderId="0" xfId="0" applyAlignment="1">
      <alignment vertical="center"/>
    </xf>
    <xf numFmtId="4" fontId="0" fillId="0" borderId="0" xfId="0" applyNumberFormat="1" applyAlignment="1">
      <alignment horizontal="center" vertical="center"/>
    </xf>
    <xf numFmtId="0" fontId="0" fillId="0" borderId="11" xfId="0" applyBorder="1" applyAlignment="1">
      <alignment horizontal="center" vertical="center" wrapText="1"/>
    </xf>
    <xf numFmtId="0" fontId="18" fillId="33" borderId="11" xfId="0" applyFont="1" applyFill="1" applyBorder="1" applyAlignment="1">
      <alignment horizontal="center" vertical="center" wrapText="1"/>
    </xf>
    <xf numFmtId="0" fontId="0" fillId="33" borderId="11" xfId="0" applyFill="1" applyBorder="1" applyAlignment="1">
      <alignment horizontal="center" vertical="center"/>
    </xf>
    <xf numFmtId="2" fontId="0" fillId="0" borderId="11" xfId="0" applyNumberFormat="1" applyBorder="1" applyAlignment="1">
      <alignment horizontal="center" vertical="center" wrapText="1"/>
    </xf>
    <xf numFmtId="2" fontId="0" fillId="0" borderId="0" xfId="0" applyNumberFormat="1" applyAlignment="1">
      <alignment vertical="center"/>
    </xf>
    <xf numFmtId="0" fontId="0" fillId="0" borderId="11" xfId="0" applyBorder="1" applyAlignment="1">
      <alignment horizontal="left" vertical="center" wrapText="1"/>
    </xf>
    <xf numFmtId="0" fontId="0" fillId="0" borderId="11" xfId="0" applyBorder="1" applyAlignment="1">
      <alignment horizontal="center" vertical="top" wrapText="1"/>
    </xf>
    <xf numFmtId="4" fontId="0" fillId="0" borderId="11" xfId="0" applyNumberFormat="1" applyBorder="1" applyAlignment="1">
      <alignment horizontal="center" vertical="center" wrapText="1"/>
    </xf>
    <xf numFmtId="0" fontId="18" fillId="0" borderId="11" xfId="0" applyFont="1" applyBorder="1" applyAlignment="1">
      <alignment horizontal="left" vertical="center" wrapText="1"/>
    </xf>
    <xf numFmtId="0" fontId="0" fillId="0" borderId="15" xfId="0" applyBorder="1" applyAlignment="1">
      <alignment horizontal="left" vertical="top" wrapText="1"/>
    </xf>
    <xf numFmtId="0" fontId="0" fillId="0" borderId="14" xfId="0" applyBorder="1" applyAlignment="1">
      <alignment horizontal="center" vertical="center" wrapText="1"/>
    </xf>
    <xf numFmtId="0" fontId="0" fillId="0" borderId="12" xfId="0" applyBorder="1" applyAlignment="1">
      <alignment horizontal="left" vertical="top" wrapText="1"/>
    </xf>
    <xf numFmtId="0" fontId="0" fillId="0" borderId="12" xfId="0" applyBorder="1" applyAlignment="1">
      <alignment horizontal="left" vertical="center" wrapText="1"/>
    </xf>
    <xf numFmtId="0" fontId="0" fillId="0" borderId="16" xfId="0" applyBorder="1" applyAlignment="1">
      <alignment horizontal="left" vertical="top" wrapText="1"/>
    </xf>
    <xf numFmtId="0" fontId="0" fillId="0" borderId="0" xfId="0" applyBorder="1" applyAlignment="1">
      <alignment horizontal="left" vertical="center" wrapText="1"/>
    </xf>
    <xf numFmtId="0" fontId="18" fillId="0" borderId="17" xfId="0" applyFont="1" applyBorder="1" applyAlignment="1">
      <alignment horizontal="left" vertical="center" wrapText="1"/>
    </xf>
    <xf numFmtId="0" fontId="0" fillId="0" borderId="11" xfId="0" applyBorder="1" applyAlignment="1">
      <alignment horizontal="left" vertical="top" wrapText="1"/>
    </xf>
    <xf numFmtId="0" fontId="0" fillId="33" borderId="14" xfId="0" applyFill="1" applyBorder="1" applyAlignment="1">
      <alignment horizontal="center" vertical="center"/>
    </xf>
    <xf numFmtId="44" fontId="0" fillId="0" borderId="11" xfId="42" applyFont="1" applyBorder="1" applyAlignment="1">
      <alignment horizontal="center" vertical="center" wrapText="1"/>
    </xf>
    <xf numFmtId="0" fontId="20" fillId="0" borderId="0" xfId="0" applyFont="1"/>
    <xf numFmtId="44" fontId="0" fillId="0" borderId="11" xfId="42" applyFont="1" applyBorder="1" applyAlignment="1">
      <alignment horizontal="center" vertical="top" wrapText="1"/>
    </xf>
    <xf numFmtId="0" fontId="0" fillId="0" borderId="14" xfId="0" applyBorder="1" applyAlignment="1">
      <alignment horizontal="left" vertical="center" wrapText="1"/>
    </xf>
    <xf numFmtId="0" fontId="0" fillId="0" borderId="23" xfId="0" applyBorder="1" applyAlignment="1">
      <alignment horizontal="left" vertical="top" wrapText="1"/>
    </xf>
    <xf numFmtId="0" fontId="0" fillId="0" borderId="14" xfId="0" applyBorder="1" applyAlignment="1">
      <alignment horizontal="left" vertical="top" wrapText="1"/>
    </xf>
    <xf numFmtId="2" fontId="0" fillId="0" borderId="14" xfId="0" applyNumberFormat="1" applyBorder="1" applyAlignment="1">
      <alignment horizontal="center" vertical="center" wrapText="1"/>
    </xf>
    <xf numFmtId="0" fontId="0" fillId="0" borderId="14" xfId="0" applyBorder="1" applyAlignment="1">
      <alignment horizontal="center" vertical="top" wrapText="1"/>
    </xf>
    <xf numFmtId="44" fontId="0" fillId="0" borderId="14" xfId="42" applyFont="1" applyBorder="1" applyAlignment="1">
      <alignment horizontal="center" vertical="center" wrapText="1"/>
    </xf>
    <xf numFmtId="0" fontId="22" fillId="0" borderId="11" xfId="0" applyFont="1" applyFill="1" applyBorder="1" applyAlignment="1">
      <alignment horizontal="right" vertical="center" wrapText="1"/>
    </xf>
    <xf numFmtId="0" fontId="0" fillId="0" borderId="16" xfId="0" applyBorder="1" applyAlignment="1">
      <alignment horizontal="right" vertical="center" wrapText="1"/>
    </xf>
    <xf numFmtId="0" fontId="0" fillId="0" borderId="15" xfId="0" applyBorder="1" applyAlignment="1">
      <alignment horizontal="left" vertical="center" wrapText="1"/>
    </xf>
    <xf numFmtId="0" fontId="0" fillId="0" borderId="15" xfId="0" applyBorder="1" applyAlignment="1">
      <alignment horizontal="center" vertical="center" wrapText="1"/>
    </xf>
    <xf numFmtId="0" fontId="18" fillId="0" borderId="14" xfId="0" applyFont="1" applyBorder="1" applyAlignment="1">
      <alignment horizontal="left" vertical="top" wrapText="1"/>
    </xf>
    <xf numFmtId="0" fontId="0" fillId="0" borderId="15" xfId="0" applyBorder="1" applyAlignment="1">
      <alignment horizontal="center" vertical="top" wrapText="1"/>
    </xf>
    <xf numFmtId="0" fontId="0" fillId="0" borderId="15" xfId="0" applyBorder="1" applyAlignment="1">
      <alignment horizontal="right" vertical="top" wrapText="1"/>
    </xf>
    <xf numFmtId="0" fontId="18" fillId="0" borderId="10" xfId="0" applyFont="1" applyFill="1" applyBorder="1" applyAlignment="1">
      <alignment horizontal="left" vertical="top" wrapText="1"/>
    </xf>
    <xf numFmtId="0" fontId="0" fillId="0" borderId="24" xfId="0" applyFill="1" applyBorder="1" applyAlignment="1">
      <alignment horizontal="left" vertical="top" wrapText="1"/>
    </xf>
    <xf numFmtId="0" fontId="18" fillId="0" borderId="24" xfId="0" applyFont="1" applyFill="1" applyBorder="1" applyAlignment="1">
      <alignment horizontal="left" vertical="top" wrapText="1"/>
    </xf>
    <xf numFmtId="0" fontId="0" fillId="0" borderId="24" xfId="0" applyFill="1" applyBorder="1" applyAlignment="1">
      <alignment horizontal="center" vertical="center" wrapText="1"/>
    </xf>
    <xf numFmtId="0" fontId="0" fillId="0" borderId="12" xfId="0" applyFill="1" applyBorder="1" applyAlignment="1">
      <alignment horizontal="left" vertical="top" wrapText="1"/>
    </xf>
    <xf numFmtId="0" fontId="0" fillId="0" borderId="24" xfId="0" applyFill="1" applyBorder="1" applyAlignment="1">
      <alignment horizontal="center" vertical="top" wrapText="1"/>
    </xf>
    <xf numFmtId="44" fontId="0" fillId="0" borderId="11" xfId="42" applyFont="1" applyFill="1" applyBorder="1" applyAlignment="1">
      <alignment horizontal="center" vertical="center" wrapText="1"/>
    </xf>
    <xf numFmtId="0" fontId="0" fillId="0" borderId="11" xfId="0" applyFill="1" applyBorder="1" applyAlignment="1">
      <alignment horizontal="left" vertical="center" wrapText="1"/>
    </xf>
    <xf numFmtId="0" fontId="0" fillId="0" borderId="25" xfId="0" applyFill="1" applyBorder="1" applyAlignment="1">
      <alignment horizontal="left" vertical="top" wrapText="1"/>
    </xf>
    <xf numFmtId="0" fontId="18" fillId="0" borderId="11" xfId="0" applyFont="1" applyFill="1" applyBorder="1" applyAlignment="1">
      <alignment horizontal="left" vertical="top" wrapText="1"/>
    </xf>
    <xf numFmtId="0" fontId="0" fillId="0" borderId="11" xfId="0" applyFill="1" applyBorder="1" applyAlignment="1">
      <alignment horizontal="center" vertical="center" wrapText="1"/>
    </xf>
    <xf numFmtId="0" fontId="0" fillId="0" borderId="12" xfId="0" applyFill="1" applyBorder="1" applyAlignment="1">
      <alignment horizontal="left" vertical="center" wrapText="1"/>
    </xf>
    <xf numFmtId="0" fontId="0" fillId="0" borderId="11" xfId="0" applyFont="1" applyBorder="1" applyAlignment="1">
      <alignment horizontal="left" vertical="center" wrapText="1"/>
    </xf>
    <xf numFmtId="2" fontId="0" fillId="0" borderId="11" xfId="0" applyNumberFormat="1" applyFill="1" applyBorder="1" applyAlignment="1">
      <alignment horizontal="center" vertical="center" wrapText="1"/>
    </xf>
    <xf numFmtId="0" fontId="0" fillId="0" borderId="11" xfId="0" applyFill="1" applyBorder="1" applyAlignment="1">
      <alignment horizontal="center" vertical="top" wrapText="1"/>
    </xf>
    <xf numFmtId="0" fontId="0" fillId="0" borderId="26" xfId="0" applyBorder="1" applyAlignment="1">
      <alignment horizontal="left" vertical="top" wrapText="1"/>
    </xf>
    <xf numFmtId="0" fontId="0" fillId="0" borderId="15" xfId="0" applyFill="1" applyBorder="1" applyAlignment="1">
      <alignment horizontal="left" vertical="center" wrapText="1"/>
    </xf>
    <xf numFmtId="0" fontId="0" fillId="0" borderId="15" xfId="0" applyFill="1" applyBorder="1" applyAlignment="1">
      <alignment horizontal="center" vertical="center" wrapText="1"/>
    </xf>
    <xf numFmtId="0" fontId="0" fillId="0" borderId="15" xfId="0" applyFill="1" applyBorder="1" applyAlignment="1">
      <alignment horizontal="right" vertical="center" wrapText="1"/>
    </xf>
    <xf numFmtId="0" fontId="18" fillId="0" borderId="0" xfId="0" applyFont="1" applyBorder="1" applyAlignment="1">
      <alignment horizontal="left" vertical="center" wrapText="1"/>
    </xf>
    <xf numFmtId="0" fontId="18" fillId="0" borderId="14" xfId="0" applyFont="1" applyBorder="1" applyAlignment="1">
      <alignment horizontal="left" vertical="center" wrapText="1"/>
    </xf>
    <xf numFmtId="0" fontId="0" fillId="0" borderId="16" xfId="0" applyBorder="1" applyAlignment="1">
      <alignment horizontal="left" vertical="center" wrapText="1"/>
    </xf>
    <xf numFmtId="0" fontId="18" fillId="0" borderId="16" xfId="0" applyFont="1" applyBorder="1" applyAlignment="1">
      <alignment horizontal="left" vertical="center" wrapText="1"/>
    </xf>
    <xf numFmtId="0" fontId="0" fillId="0" borderId="14" xfId="0" applyFill="1" applyBorder="1" applyAlignment="1">
      <alignment horizontal="center" vertical="center" wrapText="1"/>
    </xf>
    <xf numFmtId="0" fontId="0" fillId="0" borderId="0" xfId="0" applyFill="1" applyAlignment="1">
      <alignment vertical="center"/>
    </xf>
    <xf numFmtId="44" fontId="0" fillId="0" borderId="11" xfId="42" applyFont="1" applyFill="1" applyBorder="1"/>
    <xf numFmtId="44" fontId="0" fillId="0" borderId="11" xfId="42" applyFont="1" applyFill="1" applyBorder="1" applyAlignment="1">
      <alignment vertical="center"/>
    </xf>
    <xf numFmtId="44" fontId="21" fillId="0" borderId="11" xfId="0" applyNumberFormat="1" applyFont="1" applyFill="1" applyBorder="1" applyAlignment="1">
      <alignment horizontal="center" vertical="center"/>
    </xf>
    <xf numFmtId="0" fontId="0" fillId="0" borderId="0" xfId="0" applyFill="1" applyAlignment="1">
      <alignment horizontal="center" vertical="center"/>
    </xf>
    <xf numFmtId="0" fontId="0" fillId="0" borderId="0" xfId="0" applyFill="1"/>
    <xf numFmtId="0" fontId="18" fillId="33" borderId="11" xfId="0" applyFont="1" applyFill="1" applyBorder="1" applyAlignment="1">
      <alignment horizontal="center" vertical="center"/>
    </xf>
    <xf numFmtId="0" fontId="18" fillId="0" borderId="30" xfId="0" applyFont="1" applyBorder="1" applyAlignment="1">
      <alignment horizontal="left" vertical="top" wrapText="1"/>
    </xf>
    <xf numFmtId="0" fontId="0" fillId="0" borderId="31" xfId="0" applyBorder="1" applyAlignment="1">
      <alignment horizontal="left" vertical="center" wrapText="1"/>
    </xf>
    <xf numFmtId="0" fontId="0" fillId="0" borderId="30" xfId="0" applyBorder="1" applyAlignment="1">
      <alignment horizontal="left" vertical="center" wrapText="1"/>
    </xf>
    <xf numFmtId="0" fontId="0" fillId="0" borderId="30" xfId="0" applyBorder="1" applyAlignment="1">
      <alignment horizontal="left" vertical="top" wrapText="1"/>
    </xf>
    <xf numFmtId="0" fontId="0" fillId="0" borderId="30" xfId="0" applyFill="1" applyBorder="1" applyAlignment="1">
      <alignment horizontal="left" vertical="top" wrapText="1"/>
    </xf>
    <xf numFmtId="0" fontId="18" fillId="0" borderId="30" xfId="0" applyFont="1" applyBorder="1" applyAlignment="1">
      <alignment horizontal="left" vertical="center" wrapText="1"/>
    </xf>
    <xf numFmtId="0" fontId="0" fillId="0" borderId="30" xfId="0" applyFill="1" applyBorder="1" applyAlignment="1">
      <alignment horizontal="left" vertical="center" wrapText="1"/>
    </xf>
    <xf numFmtId="0" fontId="0" fillId="0" borderId="30" xfId="0" applyFont="1" applyFill="1" applyBorder="1" applyAlignment="1">
      <alignment horizontal="left" vertical="center" wrapText="1"/>
    </xf>
    <xf numFmtId="0" fontId="18" fillId="0" borderId="30" xfId="0" applyFont="1" applyFill="1" applyBorder="1" applyAlignment="1">
      <alignment horizontal="left" vertical="center" wrapText="1"/>
    </xf>
    <xf numFmtId="2" fontId="0" fillId="0" borderId="0" xfId="0" applyNumberFormat="1" applyBorder="1" applyAlignment="1">
      <alignment vertical="center"/>
    </xf>
    <xf numFmtId="0" fontId="18" fillId="0" borderId="30" xfId="0" quotePrefix="1" applyFont="1" applyBorder="1" applyAlignment="1">
      <alignment horizontal="left" vertical="top" wrapText="1"/>
    </xf>
    <xf numFmtId="0" fontId="0" fillId="0" borderId="30" xfId="0" quotePrefix="1" applyFont="1" applyBorder="1" applyAlignment="1">
      <alignment horizontal="left" vertical="top" wrapText="1"/>
    </xf>
    <xf numFmtId="0" fontId="18" fillId="0" borderId="30" xfId="0" applyFont="1" applyFill="1" applyBorder="1" applyAlignment="1">
      <alignment horizontal="left" vertical="top" wrapText="1"/>
    </xf>
    <xf numFmtId="0" fontId="0" fillId="0" borderId="30" xfId="0" applyFont="1" applyFill="1" applyBorder="1" applyAlignment="1">
      <alignment horizontal="left" vertical="top" wrapText="1"/>
    </xf>
    <xf numFmtId="0" fontId="0" fillId="0" borderId="30" xfId="0" applyFont="1" applyBorder="1" applyAlignment="1">
      <alignment horizontal="left" vertical="center" wrapText="1"/>
    </xf>
    <xf numFmtId="0" fontId="0" fillId="0" borderId="14" xfId="0" applyFill="1" applyBorder="1" applyAlignment="1">
      <alignment horizontal="center" vertical="top" wrapText="1"/>
    </xf>
    <xf numFmtId="0" fontId="0" fillId="0" borderId="11" xfId="0" applyFont="1" applyFill="1" applyBorder="1" applyAlignment="1">
      <alignment horizontal="left" vertical="center" wrapText="1"/>
    </xf>
    <xf numFmtId="0" fontId="0" fillId="0" borderId="30" xfId="0" quotePrefix="1" applyFont="1" applyFill="1" applyBorder="1" applyAlignment="1">
      <alignment horizontal="left" vertical="center" wrapText="1"/>
    </xf>
    <xf numFmtId="0" fontId="0" fillId="0" borderId="24" xfId="0" applyFill="1" applyBorder="1" applyAlignment="1">
      <alignment horizontal="left" vertical="center" wrapText="1"/>
    </xf>
    <xf numFmtId="0" fontId="0" fillId="0" borderId="15" xfId="0" applyFill="1" applyBorder="1" applyAlignment="1">
      <alignment horizontal="left" vertical="top" wrapText="1"/>
    </xf>
    <xf numFmtId="0" fontId="23" fillId="33" borderId="20" xfId="0" applyFont="1" applyFill="1" applyBorder="1" applyAlignment="1">
      <alignment vertical="center"/>
    </xf>
    <xf numFmtId="0" fontId="23" fillId="33" borderId="21" xfId="0" applyFont="1" applyFill="1" applyBorder="1" applyAlignment="1">
      <alignment vertical="center"/>
    </xf>
    <xf numFmtId="0" fontId="23" fillId="33" borderId="22" xfId="0" applyFont="1" applyFill="1" applyBorder="1" applyAlignment="1">
      <alignment vertical="center"/>
    </xf>
    <xf numFmtId="0" fontId="18" fillId="33" borderId="11" xfId="0" applyFont="1" applyFill="1" applyBorder="1" applyAlignment="1">
      <alignment horizontal="center" vertical="center"/>
    </xf>
    <xf numFmtId="0" fontId="21" fillId="0" borderId="11" xfId="0" applyFont="1" applyBorder="1" applyAlignment="1">
      <alignment horizontal="right" vertical="center"/>
    </xf>
    <xf numFmtId="0" fontId="18" fillId="34" borderId="11" xfId="0" applyFont="1" applyFill="1" applyBorder="1" applyAlignment="1">
      <alignment horizontal="center" vertical="center" wrapText="1"/>
    </xf>
    <xf numFmtId="0" fontId="18" fillId="34" borderId="11" xfId="0" applyFont="1" applyFill="1" applyBorder="1" applyAlignment="1">
      <alignment horizontal="left" vertical="center" wrapText="1"/>
    </xf>
    <xf numFmtId="2" fontId="18" fillId="34" borderId="11" xfId="0" applyNumberFormat="1" applyFont="1" applyFill="1" applyBorder="1" applyAlignment="1">
      <alignment horizontal="center" vertical="center" wrapText="1"/>
    </xf>
    <xf numFmtId="4" fontId="18" fillId="34" borderId="11" xfId="0" applyNumberFormat="1" applyFont="1" applyFill="1" applyBorder="1" applyAlignment="1">
      <alignment horizontal="center" vertical="center" wrapText="1"/>
    </xf>
    <xf numFmtId="0" fontId="18" fillId="33" borderId="17" xfId="0" applyFont="1" applyFill="1" applyBorder="1" applyAlignment="1">
      <alignment horizontal="center" vertical="center" wrapText="1"/>
    </xf>
    <xf numFmtId="0" fontId="18" fillId="33" borderId="13" xfId="0" applyFont="1" applyFill="1" applyBorder="1" applyAlignment="1">
      <alignment horizontal="center" vertical="center" wrapText="1"/>
    </xf>
    <xf numFmtId="0" fontId="23" fillId="33" borderId="18" xfId="0" applyFont="1" applyFill="1" applyBorder="1" applyAlignment="1">
      <alignment horizontal="center" vertical="center"/>
    </xf>
    <xf numFmtId="0" fontId="23" fillId="33" borderId="0" xfId="0" applyFont="1" applyFill="1" applyBorder="1" applyAlignment="1">
      <alignment horizontal="center" vertical="center"/>
    </xf>
    <xf numFmtId="0" fontId="23" fillId="33" borderId="19" xfId="0" applyFont="1" applyFill="1" applyBorder="1" applyAlignment="1">
      <alignment horizontal="center" vertical="center"/>
    </xf>
    <xf numFmtId="0" fontId="23" fillId="33" borderId="27" xfId="0" applyFont="1" applyFill="1" applyBorder="1" applyAlignment="1">
      <alignment horizontal="center" vertical="center"/>
    </xf>
    <xf numFmtId="0" fontId="23" fillId="33" borderId="28" xfId="0" applyFont="1" applyFill="1" applyBorder="1" applyAlignment="1">
      <alignment horizontal="center" vertical="center"/>
    </xf>
    <xf numFmtId="0" fontId="23" fillId="33" borderId="29" xfId="0" applyFont="1" applyFill="1" applyBorder="1" applyAlignment="1">
      <alignment horizontal="center" vertical="center"/>
    </xf>
  </cellXfs>
  <cellStyles count="43">
    <cellStyle name="20% - Ênfase1" xfId="19" builtinId="30" customBuiltin="1"/>
    <cellStyle name="20% - Ênfase2" xfId="23" builtinId="34" customBuiltin="1"/>
    <cellStyle name="20% - Ênfase3" xfId="27" builtinId="38" customBuiltin="1"/>
    <cellStyle name="20% - Ênfase4" xfId="31" builtinId="42" customBuiltin="1"/>
    <cellStyle name="20% - Ênfase5" xfId="35" builtinId="46" customBuiltin="1"/>
    <cellStyle name="20% - Ênfase6" xfId="39" builtinId="50" customBuiltin="1"/>
    <cellStyle name="40% - Ênfase1" xfId="20" builtinId="31" customBuiltin="1"/>
    <cellStyle name="40% - Ênfase2" xfId="24" builtinId="35" customBuiltin="1"/>
    <cellStyle name="40% - Ênfase3" xfId="28" builtinId="39" customBuiltin="1"/>
    <cellStyle name="40% - Ênfase4" xfId="32" builtinId="43" customBuiltin="1"/>
    <cellStyle name="40% - Ênfase5" xfId="36" builtinId="47" customBuiltin="1"/>
    <cellStyle name="40% - Ênfase6" xfId="40" builtinId="51" customBuiltin="1"/>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Incorreto" xfId="7" builtinId="27" customBuiltin="1"/>
    <cellStyle name="Moeda" xfId="42" builtinId="4"/>
    <cellStyle name="Neutra" xfId="8" builtinId="28" customBuiltin="1"/>
    <cellStyle name="Normal" xfId="0" builtinId="0"/>
    <cellStyle name="Nota" xfId="15" builtinId="10" customBuiltin="1"/>
    <cellStyle name="Saída" xfId="10" builtinId="21" customBuiltin="1"/>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otal" xfId="17" builtinId="25" customBuiltin="1"/>
  </cellStyles>
  <dxfs count="0"/>
  <tableStyles count="0" defaultTableStyle="TableStyleMedium2" defaultPivotStyle="PivotStyleLight16"/>
  <colors>
    <mruColors>
      <color rgb="FFFF99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9"/>
  <sheetViews>
    <sheetView showGridLines="0" tabSelected="1" zoomScaleNormal="100" workbookViewId="0">
      <pane ySplit="5" topLeftCell="A243" activePane="bottomLeft" state="frozen"/>
      <selection pane="bottomLeft" activeCell="C26" sqref="C26"/>
    </sheetView>
  </sheetViews>
  <sheetFormatPr defaultRowHeight="15" x14ac:dyDescent="0.25"/>
  <cols>
    <col min="1" max="1" width="10" customWidth="1"/>
    <col min="2" max="2" width="23.7109375" customWidth="1"/>
    <col min="3" max="3" width="42.140625" style="1" customWidth="1"/>
    <col min="4" max="4" width="7.140625" style="1" customWidth="1"/>
    <col min="5" max="5" width="9.42578125" style="1" hidden="1" customWidth="1"/>
    <col min="6" max="6" width="9.42578125" style="7" hidden="1" customWidth="1"/>
    <col min="7" max="7" width="9.42578125" hidden="1" customWidth="1"/>
    <col min="8" max="9" width="9.42578125" style="61" customWidth="1"/>
    <col min="10" max="10" width="13.85546875" style="2" customWidth="1"/>
    <col min="11" max="11" width="15.85546875" style="65" bestFit="1" customWidth="1"/>
    <col min="12" max="12" width="17.7109375" style="66" bestFit="1" customWidth="1"/>
  </cols>
  <sheetData>
    <row r="1" spans="1:12" ht="36.75" customHeight="1" x14ac:dyDescent="0.25">
      <c r="A1" s="102" t="s">
        <v>1320</v>
      </c>
      <c r="B1" s="103"/>
      <c r="C1" s="103"/>
      <c r="D1" s="103"/>
      <c r="E1" s="103"/>
      <c r="F1" s="103"/>
      <c r="G1" s="103"/>
      <c r="H1" s="103"/>
      <c r="I1" s="103"/>
      <c r="J1" s="103"/>
      <c r="K1" s="104"/>
      <c r="L1" s="4" t="s">
        <v>528</v>
      </c>
    </row>
    <row r="2" spans="1:12" ht="18.75" x14ac:dyDescent="0.25">
      <c r="A2" s="99" t="s">
        <v>1301</v>
      </c>
      <c r="B2" s="100"/>
      <c r="C2" s="100"/>
      <c r="D2" s="100"/>
      <c r="E2" s="100"/>
      <c r="F2" s="100"/>
      <c r="G2" s="100"/>
      <c r="H2" s="100"/>
      <c r="I2" s="100"/>
      <c r="J2" s="100"/>
      <c r="K2" s="101"/>
      <c r="L2" s="5" t="s">
        <v>529</v>
      </c>
    </row>
    <row r="3" spans="1:12" ht="18.75" x14ac:dyDescent="0.25">
      <c r="A3" s="88"/>
      <c r="B3" s="89"/>
      <c r="C3" s="89"/>
      <c r="D3" s="89"/>
      <c r="E3" s="89"/>
      <c r="F3" s="89"/>
      <c r="G3" s="89"/>
      <c r="H3" s="89"/>
      <c r="I3" s="89"/>
      <c r="J3" s="89"/>
      <c r="K3" s="90"/>
      <c r="L3" s="20" t="s">
        <v>530</v>
      </c>
    </row>
    <row r="4" spans="1:12" ht="45" customHeight="1" x14ac:dyDescent="0.25">
      <c r="A4" s="93" t="s">
        <v>0</v>
      </c>
      <c r="B4" s="94" t="s">
        <v>1</v>
      </c>
      <c r="C4" s="94" t="s">
        <v>2</v>
      </c>
      <c r="D4" s="93" t="s">
        <v>3</v>
      </c>
      <c r="E4" s="93" t="s">
        <v>531</v>
      </c>
      <c r="F4" s="95" t="s">
        <v>525</v>
      </c>
      <c r="G4" s="93" t="s">
        <v>526</v>
      </c>
      <c r="H4" s="97" t="s">
        <v>1300</v>
      </c>
      <c r="I4" s="98"/>
      <c r="J4" s="96" t="s">
        <v>4</v>
      </c>
      <c r="K4" s="91" t="s">
        <v>5</v>
      </c>
      <c r="L4" s="91"/>
    </row>
    <row r="5" spans="1:12" x14ac:dyDescent="0.25">
      <c r="A5" s="93"/>
      <c r="B5" s="94"/>
      <c r="C5" s="94"/>
      <c r="D5" s="93"/>
      <c r="E5" s="93"/>
      <c r="F5" s="95"/>
      <c r="G5" s="93"/>
      <c r="H5" s="4" t="s">
        <v>527</v>
      </c>
      <c r="I5" s="4" t="s">
        <v>1302</v>
      </c>
      <c r="J5" s="96"/>
      <c r="K5" s="67" t="s">
        <v>527</v>
      </c>
      <c r="L5" s="67" t="s">
        <v>1302</v>
      </c>
    </row>
    <row r="6" spans="1:12" x14ac:dyDescent="0.25">
      <c r="A6" s="68">
        <v>1</v>
      </c>
      <c r="B6" s="14"/>
      <c r="C6" s="11" t="s">
        <v>6</v>
      </c>
      <c r="D6" s="3"/>
      <c r="E6" s="3"/>
      <c r="F6" s="6"/>
      <c r="G6" s="9"/>
      <c r="H6" s="47"/>
      <c r="I6" s="47"/>
      <c r="J6" s="10"/>
      <c r="K6" s="43"/>
      <c r="L6" s="62"/>
    </row>
    <row r="7" spans="1:12" ht="60" x14ac:dyDescent="0.25">
      <c r="A7" s="69" t="s">
        <v>852</v>
      </c>
      <c r="B7" s="32" t="s">
        <v>559</v>
      </c>
      <c r="C7" s="32" t="s">
        <v>820</v>
      </c>
      <c r="D7" s="33" t="s">
        <v>9</v>
      </c>
      <c r="E7" s="3"/>
      <c r="F7" s="6">
        <v>10</v>
      </c>
      <c r="G7" s="9"/>
      <c r="H7" s="47">
        <v>50</v>
      </c>
      <c r="I7" s="47">
        <v>300</v>
      </c>
      <c r="J7" s="10">
        <v>10.97</v>
      </c>
      <c r="K7" s="43">
        <f>J7*H7</f>
        <v>548.5</v>
      </c>
      <c r="L7" s="63">
        <f>J7*I7</f>
        <v>3291</v>
      </c>
    </row>
    <row r="8" spans="1:12" ht="30" x14ac:dyDescent="0.25">
      <c r="A8" s="69" t="s">
        <v>853</v>
      </c>
      <c r="B8" s="32" t="s">
        <v>563</v>
      </c>
      <c r="C8" s="12" t="s">
        <v>821</v>
      </c>
      <c r="D8" s="33" t="s">
        <v>27</v>
      </c>
      <c r="E8" s="35"/>
      <c r="F8" s="36"/>
      <c r="G8" s="36"/>
      <c r="H8" s="47">
        <v>50</v>
      </c>
      <c r="I8" s="47">
        <v>300</v>
      </c>
      <c r="J8" s="33">
        <v>8.5299999999999994</v>
      </c>
      <c r="K8" s="43">
        <f t="shared" ref="K8:K71" si="0">J8*H8</f>
        <v>426.49999999999994</v>
      </c>
      <c r="L8" s="63">
        <f t="shared" ref="L8:L71" si="1">J8*I8</f>
        <v>2559</v>
      </c>
    </row>
    <row r="9" spans="1:12" ht="75" x14ac:dyDescent="0.25">
      <c r="A9" s="69" t="s">
        <v>854</v>
      </c>
      <c r="B9" s="32" t="s">
        <v>564</v>
      </c>
      <c r="C9" s="12" t="s">
        <v>822</v>
      </c>
      <c r="D9" s="33" t="s">
        <v>9</v>
      </c>
      <c r="E9" s="35"/>
      <c r="F9" s="36"/>
      <c r="G9" s="36"/>
      <c r="H9" s="47">
        <v>50</v>
      </c>
      <c r="I9" s="47">
        <v>300</v>
      </c>
      <c r="J9" s="33">
        <v>22.54</v>
      </c>
      <c r="K9" s="43">
        <f t="shared" si="0"/>
        <v>1127</v>
      </c>
      <c r="L9" s="63">
        <f t="shared" si="1"/>
        <v>6762</v>
      </c>
    </row>
    <row r="10" spans="1:12" x14ac:dyDescent="0.25">
      <c r="A10" s="68">
        <v>2</v>
      </c>
      <c r="B10" s="14"/>
      <c r="C10" s="11" t="s">
        <v>7</v>
      </c>
      <c r="D10" s="3"/>
      <c r="E10" s="3"/>
      <c r="F10" s="6"/>
      <c r="G10" s="9"/>
      <c r="H10" s="47"/>
      <c r="I10" s="47"/>
      <c r="J10" s="10"/>
      <c r="K10" s="43"/>
      <c r="L10" s="63"/>
    </row>
    <row r="11" spans="1:12" ht="30" x14ac:dyDescent="0.25">
      <c r="A11" s="70" t="s">
        <v>855</v>
      </c>
      <c r="B11" s="15" t="s">
        <v>8</v>
      </c>
      <c r="C11" s="8" t="s">
        <v>823</v>
      </c>
      <c r="D11" s="3" t="s">
        <v>9</v>
      </c>
      <c r="E11" s="3"/>
      <c r="F11" s="6"/>
      <c r="G11" s="3"/>
      <c r="H11" s="47">
        <v>30</v>
      </c>
      <c r="I11" s="47">
        <v>100</v>
      </c>
      <c r="J11" s="21">
        <v>20.54</v>
      </c>
      <c r="K11" s="43">
        <f t="shared" si="0"/>
        <v>616.19999999999993</v>
      </c>
      <c r="L11" s="63">
        <f t="shared" si="1"/>
        <v>2054</v>
      </c>
    </row>
    <row r="12" spans="1:12" ht="21.75" customHeight="1" x14ac:dyDescent="0.25">
      <c r="A12" s="71" t="s">
        <v>856</v>
      </c>
      <c r="B12" s="15" t="s">
        <v>10</v>
      </c>
      <c r="C12" s="8" t="s">
        <v>824</v>
      </c>
      <c r="D12" s="3" t="s">
        <v>9</v>
      </c>
      <c r="E12" s="3"/>
      <c r="F12" s="6"/>
      <c r="G12" s="3"/>
      <c r="H12" s="47">
        <v>12</v>
      </c>
      <c r="I12" s="47">
        <v>50</v>
      </c>
      <c r="J12" s="21">
        <v>11.06</v>
      </c>
      <c r="K12" s="43">
        <f t="shared" si="0"/>
        <v>132.72</v>
      </c>
      <c r="L12" s="63">
        <f t="shared" si="1"/>
        <v>553</v>
      </c>
    </row>
    <row r="13" spans="1:12" x14ac:dyDescent="0.25">
      <c r="A13" s="70" t="s">
        <v>857</v>
      </c>
      <c r="B13" s="14" t="s">
        <v>11</v>
      </c>
      <c r="C13" s="8" t="s">
        <v>825</v>
      </c>
      <c r="D13" s="3" t="s">
        <v>9</v>
      </c>
      <c r="E13" s="3"/>
      <c r="F13" s="6"/>
      <c r="G13" s="9"/>
      <c r="H13" s="47">
        <v>12</v>
      </c>
      <c r="I13" s="47">
        <v>50</v>
      </c>
      <c r="J13" s="21">
        <v>39.479999999999997</v>
      </c>
      <c r="K13" s="43">
        <f t="shared" si="0"/>
        <v>473.76</v>
      </c>
      <c r="L13" s="63">
        <f t="shared" si="1"/>
        <v>1973.9999999999998</v>
      </c>
    </row>
    <row r="14" spans="1:12" x14ac:dyDescent="0.25">
      <c r="A14" s="71" t="s">
        <v>858</v>
      </c>
      <c r="B14" s="14" t="s">
        <v>12</v>
      </c>
      <c r="C14" s="8" t="s">
        <v>826</v>
      </c>
      <c r="D14" s="3" t="s">
        <v>9</v>
      </c>
      <c r="E14" s="3"/>
      <c r="F14" s="6"/>
      <c r="G14" s="9"/>
      <c r="H14" s="47">
        <v>18</v>
      </c>
      <c r="I14" s="47">
        <v>50</v>
      </c>
      <c r="J14" s="21">
        <v>7.89</v>
      </c>
      <c r="K14" s="43">
        <f t="shared" si="0"/>
        <v>142.01999999999998</v>
      </c>
      <c r="L14" s="63">
        <f t="shared" si="1"/>
        <v>394.5</v>
      </c>
    </row>
    <row r="15" spans="1:12" x14ac:dyDescent="0.25">
      <c r="A15" s="70" t="s">
        <v>859</v>
      </c>
      <c r="B15" s="41" t="s">
        <v>13</v>
      </c>
      <c r="C15" s="44" t="s">
        <v>14</v>
      </c>
      <c r="D15" s="47" t="s">
        <v>15</v>
      </c>
      <c r="E15" s="47"/>
      <c r="F15" s="50">
        <v>0.53</v>
      </c>
      <c r="G15" s="51"/>
      <c r="H15" s="47">
        <v>25</v>
      </c>
      <c r="I15" s="47">
        <v>50</v>
      </c>
      <c r="J15" s="21">
        <v>47.39</v>
      </c>
      <c r="K15" s="43">
        <f t="shared" si="0"/>
        <v>1184.75</v>
      </c>
      <c r="L15" s="63">
        <f t="shared" si="1"/>
        <v>2369.5</v>
      </c>
    </row>
    <row r="16" spans="1:12" ht="30" x14ac:dyDescent="0.25">
      <c r="A16" s="71" t="s">
        <v>860</v>
      </c>
      <c r="B16" s="48" t="s">
        <v>16</v>
      </c>
      <c r="C16" s="44" t="s">
        <v>827</v>
      </c>
      <c r="D16" s="47" t="s">
        <v>15</v>
      </c>
      <c r="E16" s="47"/>
      <c r="F16" s="50">
        <v>0.19</v>
      </c>
      <c r="G16" s="47"/>
      <c r="H16" s="47">
        <v>20</v>
      </c>
      <c r="I16" s="47">
        <v>40</v>
      </c>
      <c r="J16" s="21">
        <v>222.43</v>
      </c>
      <c r="K16" s="43">
        <f t="shared" si="0"/>
        <v>4448.6000000000004</v>
      </c>
      <c r="L16" s="63">
        <f t="shared" si="1"/>
        <v>8897.2000000000007</v>
      </c>
    </row>
    <row r="17" spans="1:12" ht="30" x14ac:dyDescent="0.25">
      <c r="A17" s="70" t="s">
        <v>861</v>
      </c>
      <c r="B17" s="14" t="s">
        <v>17</v>
      </c>
      <c r="C17" s="8" t="s">
        <v>18</v>
      </c>
      <c r="D17" s="3" t="s">
        <v>15</v>
      </c>
      <c r="E17" s="3"/>
      <c r="F17" s="6"/>
      <c r="G17" s="9"/>
      <c r="H17" s="47">
        <v>20</v>
      </c>
      <c r="I17" s="47">
        <v>40</v>
      </c>
      <c r="J17" s="21">
        <v>667.24</v>
      </c>
      <c r="K17" s="43">
        <f t="shared" si="0"/>
        <v>13344.8</v>
      </c>
      <c r="L17" s="63">
        <f t="shared" si="1"/>
        <v>26689.599999999999</v>
      </c>
    </row>
    <row r="18" spans="1:12" ht="45" x14ac:dyDescent="0.25">
      <c r="A18" s="71" t="s">
        <v>862</v>
      </c>
      <c r="B18" s="14" t="s">
        <v>19</v>
      </c>
      <c r="C18" s="8" t="s">
        <v>20</v>
      </c>
      <c r="D18" s="3" t="s">
        <v>9</v>
      </c>
      <c r="E18" s="3"/>
      <c r="F18" s="6"/>
      <c r="G18" s="9"/>
      <c r="H18" s="47">
        <v>200</v>
      </c>
      <c r="I18" s="47">
        <v>450</v>
      </c>
      <c r="J18" s="21">
        <v>9.48</v>
      </c>
      <c r="K18" s="43">
        <f t="shared" si="0"/>
        <v>1896</v>
      </c>
      <c r="L18" s="63">
        <f t="shared" si="1"/>
        <v>4266</v>
      </c>
    </row>
    <row r="19" spans="1:12" ht="30" x14ac:dyDescent="0.25">
      <c r="A19" s="70" t="s">
        <v>863</v>
      </c>
      <c r="B19" s="14" t="s">
        <v>21</v>
      </c>
      <c r="C19" s="8" t="s">
        <v>22</v>
      </c>
      <c r="D19" s="3" t="s">
        <v>9</v>
      </c>
      <c r="E19" s="3"/>
      <c r="F19" s="6"/>
      <c r="G19" s="9"/>
      <c r="H19" s="47">
        <v>10</v>
      </c>
      <c r="I19" s="47">
        <v>50</v>
      </c>
      <c r="J19" s="21">
        <v>12.63</v>
      </c>
      <c r="K19" s="43">
        <f t="shared" si="0"/>
        <v>126.30000000000001</v>
      </c>
      <c r="L19" s="63">
        <f t="shared" si="1"/>
        <v>631.5</v>
      </c>
    </row>
    <row r="20" spans="1:12" x14ac:dyDescent="0.25">
      <c r="A20" s="71" t="s">
        <v>864</v>
      </c>
      <c r="B20" s="41" t="s">
        <v>23</v>
      </c>
      <c r="C20" s="44" t="s">
        <v>24</v>
      </c>
      <c r="D20" s="47" t="s">
        <v>9</v>
      </c>
      <c r="E20" s="47"/>
      <c r="F20" s="50">
        <v>7.4</v>
      </c>
      <c r="G20" s="51"/>
      <c r="H20" s="47">
        <v>10</v>
      </c>
      <c r="I20" s="47">
        <v>50</v>
      </c>
      <c r="J20" s="21">
        <v>7.89</v>
      </c>
      <c r="K20" s="43">
        <f t="shared" si="0"/>
        <v>78.899999999999991</v>
      </c>
      <c r="L20" s="63">
        <f t="shared" si="1"/>
        <v>394.5</v>
      </c>
    </row>
    <row r="21" spans="1:12" x14ac:dyDescent="0.25">
      <c r="A21" s="70" t="s">
        <v>865</v>
      </c>
      <c r="B21" s="14" t="s">
        <v>25</v>
      </c>
      <c r="C21" s="8" t="s">
        <v>26</v>
      </c>
      <c r="D21" s="3" t="s">
        <v>27</v>
      </c>
      <c r="E21" s="3"/>
      <c r="F21" s="6"/>
      <c r="G21" s="9"/>
      <c r="H21" s="47">
        <v>50</v>
      </c>
      <c r="I21" s="47">
        <v>200</v>
      </c>
      <c r="J21" s="21">
        <v>7.89</v>
      </c>
      <c r="K21" s="43">
        <f t="shared" si="0"/>
        <v>394.5</v>
      </c>
      <c r="L21" s="63">
        <f t="shared" si="1"/>
        <v>1578</v>
      </c>
    </row>
    <row r="22" spans="1:12" x14ac:dyDescent="0.25">
      <c r="A22" s="71" t="s">
        <v>866</v>
      </c>
      <c r="B22" s="14" t="s">
        <v>28</v>
      </c>
      <c r="C22" s="8" t="s">
        <v>29</v>
      </c>
      <c r="D22" s="3" t="s">
        <v>9</v>
      </c>
      <c r="E22" s="3"/>
      <c r="F22" s="6"/>
      <c r="G22" s="9"/>
      <c r="H22" s="47">
        <v>50</v>
      </c>
      <c r="I22" s="47">
        <v>100</v>
      </c>
      <c r="J22" s="21">
        <v>10.210000000000001</v>
      </c>
      <c r="K22" s="43">
        <f t="shared" si="0"/>
        <v>510.50000000000006</v>
      </c>
      <c r="L22" s="63">
        <f t="shared" si="1"/>
        <v>1021.0000000000001</v>
      </c>
    </row>
    <row r="23" spans="1:12" ht="30" x14ac:dyDescent="0.25">
      <c r="A23" s="70" t="s">
        <v>867</v>
      </c>
      <c r="B23" s="14" t="s">
        <v>30</v>
      </c>
      <c r="C23" s="8" t="s">
        <v>31</v>
      </c>
      <c r="D23" s="3" t="s">
        <v>15</v>
      </c>
      <c r="E23" s="3"/>
      <c r="F23" s="6"/>
      <c r="G23" s="9"/>
      <c r="H23" s="47">
        <v>25</v>
      </c>
      <c r="I23" s="47">
        <v>50</v>
      </c>
      <c r="J23" s="21">
        <v>261.62</v>
      </c>
      <c r="K23" s="43">
        <f t="shared" si="0"/>
        <v>6540.5</v>
      </c>
      <c r="L23" s="63">
        <f t="shared" si="1"/>
        <v>13081</v>
      </c>
    </row>
    <row r="24" spans="1:12" ht="30" x14ac:dyDescent="0.25">
      <c r="A24" s="71" t="s">
        <v>868</v>
      </c>
      <c r="B24" s="14" t="s">
        <v>32</v>
      </c>
      <c r="C24" s="8" t="s">
        <v>33</v>
      </c>
      <c r="D24" s="3" t="s">
        <v>9</v>
      </c>
      <c r="E24" s="3"/>
      <c r="F24" s="6"/>
      <c r="G24" s="9"/>
      <c r="H24" s="47">
        <v>20</v>
      </c>
      <c r="I24" s="47">
        <v>50</v>
      </c>
      <c r="J24" s="21">
        <v>9.73</v>
      </c>
      <c r="K24" s="43">
        <f t="shared" si="0"/>
        <v>194.60000000000002</v>
      </c>
      <c r="L24" s="63">
        <f t="shared" si="1"/>
        <v>486.5</v>
      </c>
    </row>
    <row r="25" spans="1:12" x14ac:dyDescent="0.25">
      <c r="A25" s="70" t="s">
        <v>869</v>
      </c>
      <c r="B25" s="14" t="s">
        <v>34</v>
      </c>
      <c r="C25" s="8" t="s">
        <v>35</v>
      </c>
      <c r="D25" s="3" t="s">
        <v>36</v>
      </c>
      <c r="E25" s="3"/>
      <c r="F25" s="6"/>
      <c r="G25" s="9"/>
      <c r="H25" s="47">
        <v>10</v>
      </c>
      <c r="I25" s="47">
        <v>50</v>
      </c>
      <c r="J25" s="21">
        <v>24.12</v>
      </c>
      <c r="K25" s="43">
        <f t="shared" si="0"/>
        <v>241.20000000000002</v>
      </c>
      <c r="L25" s="63">
        <f t="shared" si="1"/>
        <v>1206</v>
      </c>
    </row>
    <row r="26" spans="1:12" x14ac:dyDescent="0.25">
      <c r="A26" s="71" t="s">
        <v>870</v>
      </c>
      <c r="B26" s="14" t="s">
        <v>37</v>
      </c>
      <c r="C26" s="8" t="s">
        <v>38</v>
      </c>
      <c r="D26" s="3" t="s">
        <v>36</v>
      </c>
      <c r="E26" s="3"/>
      <c r="F26" s="6"/>
      <c r="G26" s="9"/>
      <c r="H26" s="47">
        <v>10</v>
      </c>
      <c r="I26" s="47">
        <v>20</v>
      </c>
      <c r="J26" s="21">
        <v>16.41</v>
      </c>
      <c r="K26" s="43">
        <f t="shared" si="0"/>
        <v>164.1</v>
      </c>
      <c r="L26" s="63">
        <f t="shared" si="1"/>
        <v>328.2</v>
      </c>
    </row>
    <row r="27" spans="1:12" ht="30" x14ac:dyDescent="0.25">
      <c r="A27" s="70" t="s">
        <v>871</v>
      </c>
      <c r="B27" s="15" t="s">
        <v>39</v>
      </c>
      <c r="C27" s="8" t="s">
        <v>40</v>
      </c>
      <c r="D27" s="3" t="s">
        <v>9</v>
      </c>
      <c r="E27" s="3"/>
      <c r="F27" s="6"/>
      <c r="G27" s="3"/>
      <c r="H27" s="47">
        <v>12</v>
      </c>
      <c r="I27" s="47">
        <v>24</v>
      </c>
      <c r="J27" s="21">
        <v>13.9</v>
      </c>
      <c r="K27" s="43">
        <f t="shared" si="0"/>
        <v>166.8</v>
      </c>
      <c r="L27" s="63">
        <f t="shared" si="1"/>
        <v>333.6</v>
      </c>
    </row>
    <row r="28" spans="1:12" x14ac:dyDescent="0.25">
      <c r="A28" s="71" t="s">
        <v>872</v>
      </c>
      <c r="B28" s="14" t="s">
        <v>41</v>
      </c>
      <c r="C28" s="8" t="s">
        <v>42</v>
      </c>
      <c r="D28" s="3" t="s">
        <v>9</v>
      </c>
      <c r="E28" s="3"/>
      <c r="F28" s="6"/>
      <c r="G28" s="9"/>
      <c r="H28" s="47">
        <v>5</v>
      </c>
      <c r="I28" s="47">
        <v>10</v>
      </c>
      <c r="J28" s="21">
        <v>19.690000000000001</v>
      </c>
      <c r="K28" s="43">
        <f t="shared" si="0"/>
        <v>98.45</v>
      </c>
      <c r="L28" s="63">
        <f t="shared" si="1"/>
        <v>196.9</v>
      </c>
    </row>
    <row r="29" spans="1:12" x14ac:dyDescent="0.25">
      <c r="A29" s="70" t="s">
        <v>873</v>
      </c>
      <c r="B29" s="14" t="s">
        <v>43</v>
      </c>
      <c r="C29" s="8" t="s">
        <v>44</v>
      </c>
      <c r="D29" s="3" t="s">
        <v>36</v>
      </c>
      <c r="E29" s="3"/>
      <c r="F29" s="6"/>
      <c r="G29" s="9"/>
      <c r="H29" s="47">
        <v>5</v>
      </c>
      <c r="I29" s="47">
        <v>10</v>
      </c>
      <c r="J29" s="21">
        <v>31.59</v>
      </c>
      <c r="K29" s="43">
        <f t="shared" si="0"/>
        <v>157.94999999999999</v>
      </c>
      <c r="L29" s="63">
        <f t="shared" si="1"/>
        <v>315.89999999999998</v>
      </c>
    </row>
    <row r="30" spans="1:12" ht="30" x14ac:dyDescent="0.25">
      <c r="A30" s="71" t="s">
        <v>874</v>
      </c>
      <c r="B30" s="15" t="s">
        <v>45</v>
      </c>
      <c r="C30" s="8" t="s">
        <v>46</v>
      </c>
      <c r="D30" s="3" t="s">
        <v>9</v>
      </c>
      <c r="E30" s="3"/>
      <c r="F30" s="6"/>
      <c r="G30" s="3"/>
      <c r="H30" s="47">
        <v>30</v>
      </c>
      <c r="I30" s="47">
        <v>100</v>
      </c>
      <c r="J30" s="21">
        <v>7.89</v>
      </c>
      <c r="K30" s="43">
        <f t="shared" si="0"/>
        <v>236.7</v>
      </c>
      <c r="L30" s="63">
        <f t="shared" si="1"/>
        <v>789</v>
      </c>
    </row>
    <row r="31" spans="1:12" ht="30" x14ac:dyDescent="0.25">
      <c r="A31" s="70" t="s">
        <v>875</v>
      </c>
      <c r="B31" s="15" t="s">
        <v>47</v>
      </c>
      <c r="C31" s="8" t="s">
        <v>48</v>
      </c>
      <c r="D31" s="3" t="s">
        <v>36</v>
      </c>
      <c r="E31" s="3"/>
      <c r="F31" s="6"/>
      <c r="G31" s="3"/>
      <c r="H31" s="47">
        <v>20</v>
      </c>
      <c r="I31" s="47">
        <v>60</v>
      </c>
      <c r="J31" s="21">
        <v>8.7200000000000006</v>
      </c>
      <c r="K31" s="43">
        <f t="shared" si="0"/>
        <v>174.4</v>
      </c>
      <c r="L31" s="63">
        <f t="shared" si="1"/>
        <v>523.20000000000005</v>
      </c>
    </row>
    <row r="32" spans="1:12" x14ac:dyDescent="0.25">
      <c r="A32" s="71" t="s">
        <v>876</v>
      </c>
      <c r="B32" s="14" t="s">
        <v>49</v>
      </c>
      <c r="C32" s="8" t="s">
        <v>50</v>
      </c>
      <c r="D32" s="3" t="s">
        <v>9</v>
      </c>
      <c r="E32" s="3"/>
      <c r="F32" s="6"/>
      <c r="G32" s="9"/>
      <c r="H32" s="47">
        <v>5</v>
      </c>
      <c r="I32" s="47">
        <v>30</v>
      </c>
      <c r="J32" s="21">
        <v>2.78</v>
      </c>
      <c r="K32" s="43">
        <f t="shared" si="0"/>
        <v>13.899999999999999</v>
      </c>
      <c r="L32" s="63">
        <f t="shared" si="1"/>
        <v>83.399999999999991</v>
      </c>
    </row>
    <row r="33" spans="1:12" ht="30" x14ac:dyDescent="0.25">
      <c r="A33" s="70" t="s">
        <v>877</v>
      </c>
      <c r="B33" s="48" t="s">
        <v>51</v>
      </c>
      <c r="C33" s="44" t="s">
        <v>52</v>
      </c>
      <c r="D33" s="47" t="s">
        <v>9</v>
      </c>
      <c r="E33" s="47"/>
      <c r="F33" s="50">
        <f>141.28</f>
        <v>141.28</v>
      </c>
      <c r="G33" s="47"/>
      <c r="H33" s="47">
        <v>100</v>
      </c>
      <c r="I33" s="47">
        <v>250</v>
      </c>
      <c r="J33" s="21">
        <v>2.95</v>
      </c>
      <c r="K33" s="43">
        <f t="shared" si="0"/>
        <v>295</v>
      </c>
      <c r="L33" s="63">
        <f t="shared" si="1"/>
        <v>737.5</v>
      </c>
    </row>
    <row r="34" spans="1:12" x14ac:dyDescent="0.25">
      <c r="A34" s="71" t="s">
        <v>878</v>
      </c>
      <c r="B34" s="14" t="s">
        <v>53</v>
      </c>
      <c r="C34" s="8" t="s">
        <v>54</v>
      </c>
      <c r="D34" s="3" t="s">
        <v>27</v>
      </c>
      <c r="E34" s="3"/>
      <c r="F34" s="6"/>
      <c r="G34" s="9"/>
      <c r="H34" s="47">
        <v>15</v>
      </c>
      <c r="I34" s="47">
        <v>200</v>
      </c>
      <c r="J34" s="21">
        <v>1.83</v>
      </c>
      <c r="K34" s="43">
        <f t="shared" si="0"/>
        <v>27.450000000000003</v>
      </c>
      <c r="L34" s="63">
        <f t="shared" si="1"/>
        <v>366</v>
      </c>
    </row>
    <row r="35" spans="1:12" x14ac:dyDescent="0.25">
      <c r="A35" s="74" t="s">
        <v>879</v>
      </c>
      <c r="B35" s="41" t="s">
        <v>55</v>
      </c>
      <c r="C35" s="44" t="s">
        <v>56</v>
      </c>
      <c r="D35" s="47" t="s">
        <v>9</v>
      </c>
      <c r="E35" s="47"/>
      <c r="F35" s="50"/>
      <c r="G35" s="51"/>
      <c r="H35" s="47">
        <v>30</v>
      </c>
      <c r="I35" s="47">
        <f>100+180</f>
        <v>280</v>
      </c>
      <c r="J35" s="43">
        <v>21.9</v>
      </c>
      <c r="K35" s="43">
        <f t="shared" si="0"/>
        <v>657</v>
      </c>
      <c r="L35" s="63">
        <f t="shared" si="1"/>
        <v>6132</v>
      </c>
    </row>
    <row r="36" spans="1:12" x14ac:dyDescent="0.25">
      <c r="A36" s="71" t="s">
        <v>880</v>
      </c>
      <c r="B36" s="14" t="s">
        <v>57</v>
      </c>
      <c r="C36" s="8" t="s">
        <v>58</v>
      </c>
      <c r="D36" s="3" t="s">
        <v>36</v>
      </c>
      <c r="E36" s="3"/>
      <c r="F36" s="6"/>
      <c r="G36" s="9"/>
      <c r="H36" s="47">
        <v>3</v>
      </c>
      <c r="I36" s="47">
        <v>6</v>
      </c>
      <c r="J36" s="21">
        <v>11.75</v>
      </c>
      <c r="K36" s="43">
        <f t="shared" si="0"/>
        <v>35.25</v>
      </c>
      <c r="L36" s="63">
        <f t="shared" si="1"/>
        <v>70.5</v>
      </c>
    </row>
    <row r="37" spans="1:12" x14ac:dyDescent="0.25">
      <c r="A37" s="70" t="s">
        <v>881</v>
      </c>
      <c r="B37" s="14" t="s">
        <v>59</v>
      </c>
      <c r="C37" s="8" t="s">
        <v>60</v>
      </c>
      <c r="D37" s="3" t="s">
        <v>9</v>
      </c>
      <c r="E37" s="3"/>
      <c r="F37" s="6"/>
      <c r="G37" s="9"/>
      <c r="H37" s="47">
        <v>10</v>
      </c>
      <c r="I37" s="47">
        <v>30</v>
      </c>
      <c r="J37" s="21">
        <v>11.68</v>
      </c>
      <c r="K37" s="43">
        <f t="shared" si="0"/>
        <v>116.8</v>
      </c>
      <c r="L37" s="63">
        <f t="shared" si="1"/>
        <v>350.4</v>
      </c>
    </row>
    <row r="38" spans="1:12" x14ac:dyDescent="0.25">
      <c r="A38" s="71" t="s">
        <v>882</v>
      </c>
      <c r="B38" s="14" t="s">
        <v>61</v>
      </c>
      <c r="C38" s="8" t="s">
        <v>62</v>
      </c>
      <c r="D38" s="3" t="s">
        <v>27</v>
      </c>
      <c r="E38" s="3"/>
      <c r="F38" s="6"/>
      <c r="G38" s="9"/>
      <c r="H38" s="47">
        <v>20</v>
      </c>
      <c r="I38" s="47">
        <v>50</v>
      </c>
      <c r="J38" s="21">
        <v>0.48</v>
      </c>
      <c r="K38" s="43">
        <f t="shared" si="0"/>
        <v>9.6</v>
      </c>
      <c r="L38" s="63">
        <f t="shared" si="1"/>
        <v>24</v>
      </c>
    </row>
    <row r="39" spans="1:12" ht="30" x14ac:dyDescent="0.25">
      <c r="A39" s="70" t="s">
        <v>883</v>
      </c>
      <c r="B39" s="14" t="s">
        <v>63</v>
      </c>
      <c r="C39" s="8" t="s">
        <v>64</v>
      </c>
      <c r="D39" s="3" t="s">
        <v>9</v>
      </c>
      <c r="E39" s="3"/>
      <c r="F39" s="6"/>
      <c r="G39" s="9"/>
      <c r="H39" s="47">
        <v>10</v>
      </c>
      <c r="I39" s="47">
        <v>30</v>
      </c>
      <c r="J39" s="21">
        <v>11.17</v>
      </c>
      <c r="K39" s="43">
        <f t="shared" si="0"/>
        <v>111.7</v>
      </c>
      <c r="L39" s="63">
        <f t="shared" si="1"/>
        <v>335.1</v>
      </c>
    </row>
    <row r="40" spans="1:12" ht="30" x14ac:dyDescent="0.25">
      <c r="A40" s="71" t="s">
        <v>884</v>
      </c>
      <c r="B40" s="14" t="s">
        <v>65</v>
      </c>
      <c r="C40" s="8" t="s">
        <v>66</v>
      </c>
      <c r="D40" s="3" t="s">
        <v>9</v>
      </c>
      <c r="E40" s="3"/>
      <c r="F40" s="6"/>
      <c r="G40" s="9"/>
      <c r="H40" s="47">
        <v>20</v>
      </c>
      <c r="I40" s="47">
        <v>50</v>
      </c>
      <c r="J40" s="21">
        <v>15.08</v>
      </c>
      <c r="K40" s="43">
        <f t="shared" si="0"/>
        <v>301.60000000000002</v>
      </c>
      <c r="L40" s="63">
        <f t="shared" si="1"/>
        <v>754</v>
      </c>
    </row>
    <row r="41" spans="1:12" x14ac:dyDescent="0.25">
      <c r="A41" s="70" t="s">
        <v>885</v>
      </c>
      <c r="B41" s="14" t="s">
        <v>67</v>
      </c>
      <c r="C41" s="8" t="s">
        <v>68</v>
      </c>
      <c r="D41" s="3" t="s">
        <v>36</v>
      </c>
      <c r="E41" s="3"/>
      <c r="F41" s="6"/>
      <c r="G41" s="9"/>
      <c r="H41" s="47">
        <v>5</v>
      </c>
      <c r="I41" s="47">
        <v>10</v>
      </c>
      <c r="J41" s="21">
        <v>8.7200000000000006</v>
      </c>
      <c r="K41" s="43">
        <f t="shared" si="0"/>
        <v>43.6</v>
      </c>
      <c r="L41" s="63">
        <f t="shared" si="1"/>
        <v>87.2</v>
      </c>
    </row>
    <row r="42" spans="1:12" x14ac:dyDescent="0.25">
      <c r="A42" s="71" t="s">
        <v>886</v>
      </c>
      <c r="B42" s="14" t="s">
        <v>69</v>
      </c>
      <c r="C42" s="8" t="s">
        <v>70</v>
      </c>
      <c r="D42" s="3" t="s">
        <v>27</v>
      </c>
      <c r="E42" s="3"/>
      <c r="F42" s="6"/>
      <c r="G42" s="9"/>
      <c r="H42" s="47">
        <v>15</v>
      </c>
      <c r="I42" s="47">
        <v>50</v>
      </c>
      <c r="J42" s="21">
        <v>1.96</v>
      </c>
      <c r="K42" s="43">
        <f t="shared" si="0"/>
        <v>29.4</v>
      </c>
      <c r="L42" s="63">
        <f t="shared" si="1"/>
        <v>98</v>
      </c>
    </row>
    <row r="43" spans="1:12" x14ac:dyDescent="0.25">
      <c r="A43" s="70" t="s">
        <v>887</v>
      </c>
      <c r="B43" s="14" t="s">
        <v>71</v>
      </c>
      <c r="C43" s="8" t="s">
        <v>72</v>
      </c>
      <c r="D43" s="3" t="s">
        <v>36</v>
      </c>
      <c r="E43" s="3"/>
      <c r="F43" s="6"/>
      <c r="G43" s="9"/>
      <c r="H43" s="47">
        <v>15</v>
      </c>
      <c r="I43" s="47">
        <v>30</v>
      </c>
      <c r="J43" s="21">
        <v>16.28</v>
      </c>
      <c r="K43" s="43">
        <f t="shared" si="0"/>
        <v>244.20000000000002</v>
      </c>
      <c r="L43" s="63">
        <f t="shared" si="1"/>
        <v>488.40000000000003</v>
      </c>
    </row>
    <row r="44" spans="1:12" ht="45" x14ac:dyDescent="0.25">
      <c r="A44" s="71" t="s">
        <v>888</v>
      </c>
      <c r="B44" s="14" t="s">
        <v>73</v>
      </c>
      <c r="C44" s="8" t="s">
        <v>74</v>
      </c>
      <c r="D44" s="3" t="s">
        <v>9</v>
      </c>
      <c r="E44" s="3"/>
      <c r="F44" s="6">
        <v>6.48</v>
      </c>
      <c r="G44" s="9"/>
      <c r="H44" s="47">
        <v>6</v>
      </c>
      <c r="I44" s="47">
        <v>30</v>
      </c>
      <c r="J44" s="21">
        <v>8.4700000000000006</v>
      </c>
      <c r="K44" s="43">
        <f t="shared" si="0"/>
        <v>50.820000000000007</v>
      </c>
      <c r="L44" s="63">
        <f t="shared" si="1"/>
        <v>254.10000000000002</v>
      </c>
    </row>
    <row r="45" spans="1:12" x14ac:dyDescent="0.25">
      <c r="A45" s="70" t="s">
        <v>889</v>
      </c>
      <c r="B45" s="14" t="s">
        <v>75</v>
      </c>
      <c r="C45" s="8" t="s">
        <v>76</v>
      </c>
      <c r="D45" s="3" t="s">
        <v>9</v>
      </c>
      <c r="E45" s="3"/>
      <c r="F45" s="6"/>
      <c r="G45" s="9"/>
      <c r="H45" s="47">
        <v>5</v>
      </c>
      <c r="I45" s="47">
        <v>50</v>
      </c>
      <c r="J45" s="21">
        <v>6.62</v>
      </c>
      <c r="K45" s="43">
        <f t="shared" si="0"/>
        <v>33.1</v>
      </c>
      <c r="L45" s="63">
        <f t="shared" si="1"/>
        <v>331</v>
      </c>
    </row>
    <row r="46" spans="1:12" x14ac:dyDescent="0.25">
      <c r="A46" s="68">
        <v>3</v>
      </c>
      <c r="B46" s="14"/>
      <c r="C46" s="11" t="s">
        <v>77</v>
      </c>
      <c r="D46" s="3"/>
      <c r="E46" s="3"/>
      <c r="F46" s="6"/>
      <c r="G46" s="9"/>
      <c r="H46" s="47"/>
      <c r="I46" s="47"/>
      <c r="J46" s="21"/>
      <c r="K46" s="43"/>
      <c r="L46" s="63"/>
    </row>
    <row r="47" spans="1:12" x14ac:dyDescent="0.25">
      <c r="A47" s="68" t="s">
        <v>890</v>
      </c>
      <c r="B47" s="14"/>
      <c r="C47" s="11" t="s">
        <v>78</v>
      </c>
      <c r="D47" s="3"/>
      <c r="E47" s="3"/>
      <c r="F47" s="6"/>
      <c r="G47" s="9"/>
      <c r="H47" s="47"/>
      <c r="I47" s="47"/>
      <c r="J47" s="21"/>
      <c r="K47" s="43"/>
      <c r="L47" s="63"/>
    </row>
    <row r="48" spans="1:12" ht="30" x14ac:dyDescent="0.25">
      <c r="A48" s="71" t="s">
        <v>891</v>
      </c>
      <c r="B48" s="14" t="s">
        <v>79</v>
      </c>
      <c r="C48" s="8" t="s">
        <v>80</v>
      </c>
      <c r="D48" s="3" t="s">
        <v>15</v>
      </c>
      <c r="E48" s="3"/>
      <c r="F48" s="6"/>
      <c r="G48" s="9"/>
      <c r="H48" s="47">
        <v>25</v>
      </c>
      <c r="I48" s="47">
        <v>100</v>
      </c>
      <c r="J48" s="21">
        <v>45.19</v>
      </c>
      <c r="K48" s="43">
        <f t="shared" si="0"/>
        <v>1129.75</v>
      </c>
      <c r="L48" s="63">
        <f t="shared" si="1"/>
        <v>4519</v>
      </c>
    </row>
    <row r="49" spans="1:12" ht="30" x14ac:dyDescent="0.25">
      <c r="A49" s="71" t="s">
        <v>892</v>
      </c>
      <c r="B49" s="14" t="s">
        <v>81</v>
      </c>
      <c r="C49" s="8" t="s">
        <v>82</v>
      </c>
      <c r="D49" s="3" t="s">
        <v>15</v>
      </c>
      <c r="E49" s="3"/>
      <c r="F49" s="6"/>
      <c r="G49" s="9"/>
      <c r="H49" s="47">
        <v>25</v>
      </c>
      <c r="I49" s="47">
        <v>100</v>
      </c>
      <c r="J49" s="21">
        <v>13.56</v>
      </c>
      <c r="K49" s="43">
        <f t="shared" si="0"/>
        <v>339</v>
      </c>
      <c r="L49" s="63">
        <f t="shared" si="1"/>
        <v>1356</v>
      </c>
    </row>
    <row r="50" spans="1:12" ht="30" x14ac:dyDescent="0.25">
      <c r="A50" s="71" t="s">
        <v>893</v>
      </c>
      <c r="B50" s="14" t="s">
        <v>83</v>
      </c>
      <c r="C50" s="8" t="s">
        <v>84</v>
      </c>
      <c r="D50" s="3" t="s">
        <v>9</v>
      </c>
      <c r="E50" s="3"/>
      <c r="F50" s="6"/>
      <c r="G50" s="9"/>
      <c r="H50" s="47">
        <v>50</v>
      </c>
      <c r="I50" s="47">
        <v>100</v>
      </c>
      <c r="J50" s="21">
        <v>23.63</v>
      </c>
      <c r="K50" s="43">
        <f t="shared" si="0"/>
        <v>1181.5</v>
      </c>
      <c r="L50" s="63">
        <f t="shared" si="1"/>
        <v>2363</v>
      </c>
    </row>
    <row r="51" spans="1:12" x14ac:dyDescent="0.25">
      <c r="A51" s="68" t="s">
        <v>894</v>
      </c>
      <c r="B51" s="14"/>
      <c r="C51" s="11" t="s">
        <v>85</v>
      </c>
      <c r="D51" s="3"/>
      <c r="E51" s="3"/>
      <c r="F51" s="6"/>
      <c r="G51" s="9"/>
      <c r="H51" s="47"/>
      <c r="I51" s="47"/>
      <c r="J51" s="21"/>
      <c r="K51" s="43"/>
      <c r="L51" s="63"/>
    </row>
    <row r="52" spans="1:12" ht="30" x14ac:dyDescent="0.25">
      <c r="A52" s="71" t="s">
        <v>895</v>
      </c>
      <c r="B52" s="14" t="s">
        <v>86</v>
      </c>
      <c r="C52" s="8" t="s">
        <v>87</v>
      </c>
      <c r="D52" s="3" t="s">
        <v>15</v>
      </c>
      <c r="E52" s="3"/>
      <c r="F52" s="6"/>
      <c r="G52" s="9"/>
      <c r="H52" s="47">
        <v>12</v>
      </c>
      <c r="I52" s="47">
        <v>24</v>
      </c>
      <c r="J52" s="21">
        <v>48.66</v>
      </c>
      <c r="K52" s="43">
        <f t="shared" si="0"/>
        <v>583.91999999999996</v>
      </c>
      <c r="L52" s="63">
        <f t="shared" si="1"/>
        <v>1167.8399999999999</v>
      </c>
    </row>
    <row r="53" spans="1:12" ht="45" x14ac:dyDescent="0.25">
      <c r="A53" s="71" t="s">
        <v>896</v>
      </c>
      <c r="B53" s="14" t="s">
        <v>88</v>
      </c>
      <c r="C53" s="8" t="s">
        <v>89</v>
      </c>
      <c r="D53" s="3" t="s">
        <v>15</v>
      </c>
      <c r="E53" s="3"/>
      <c r="F53" s="6"/>
      <c r="G53" s="9"/>
      <c r="H53" s="47">
        <v>12</v>
      </c>
      <c r="I53" s="47">
        <v>24</v>
      </c>
      <c r="J53" s="21">
        <v>86.56</v>
      </c>
      <c r="K53" s="43">
        <f t="shared" si="0"/>
        <v>1038.72</v>
      </c>
      <c r="L53" s="63">
        <f t="shared" si="1"/>
        <v>2077.44</v>
      </c>
    </row>
    <row r="54" spans="1:12" x14ac:dyDescent="0.25">
      <c r="A54" s="71" t="s">
        <v>897</v>
      </c>
      <c r="B54" s="14" t="s">
        <v>90</v>
      </c>
      <c r="C54" s="8" t="s">
        <v>91</v>
      </c>
      <c r="D54" s="3" t="s">
        <v>15</v>
      </c>
      <c r="E54" s="3"/>
      <c r="F54" s="6"/>
      <c r="G54" s="9"/>
      <c r="H54" s="47">
        <v>15</v>
      </c>
      <c r="I54" s="47">
        <v>30</v>
      </c>
      <c r="J54" s="21">
        <v>138.47999999999999</v>
      </c>
      <c r="K54" s="43">
        <f t="shared" si="0"/>
        <v>2077.1999999999998</v>
      </c>
      <c r="L54" s="63">
        <f t="shared" si="1"/>
        <v>4154.3999999999996</v>
      </c>
    </row>
    <row r="55" spans="1:12" ht="30" x14ac:dyDescent="0.25">
      <c r="A55" s="71" t="s">
        <v>898</v>
      </c>
      <c r="B55" s="15" t="s">
        <v>92</v>
      </c>
      <c r="C55" s="8" t="s">
        <v>93</v>
      </c>
      <c r="D55" s="3" t="s">
        <v>15</v>
      </c>
      <c r="E55" s="3"/>
      <c r="F55" s="6"/>
      <c r="G55" s="9"/>
      <c r="H55" s="47">
        <v>15</v>
      </c>
      <c r="I55" s="47">
        <v>30</v>
      </c>
      <c r="J55" s="21">
        <v>90.44</v>
      </c>
      <c r="K55" s="43">
        <f t="shared" si="0"/>
        <v>1356.6</v>
      </c>
      <c r="L55" s="63">
        <f t="shared" si="1"/>
        <v>2713.2</v>
      </c>
    </row>
    <row r="56" spans="1:12" ht="45" x14ac:dyDescent="0.25">
      <c r="A56" s="71" t="s">
        <v>899</v>
      </c>
      <c r="B56" s="15" t="s">
        <v>94</v>
      </c>
      <c r="C56" s="8" t="s">
        <v>95</v>
      </c>
      <c r="D56" s="3" t="s">
        <v>15</v>
      </c>
      <c r="E56" s="3"/>
      <c r="F56" s="6"/>
      <c r="G56" s="9"/>
      <c r="H56" s="47">
        <v>15</v>
      </c>
      <c r="I56" s="47">
        <v>30</v>
      </c>
      <c r="J56" s="21">
        <v>24.4</v>
      </c>
      <c r="K56" s="43">
        <f t="shared" si="0"/>
        <v>366</v>
      </c>
      <c r="L56" s="63">
        <f t="shared" si="1"/>
        <v>732</v>
      </c>
    </row>
    <row r="57" spans="1:12" x14ac:dyDescent="0.25">
      <c r="A57" s="71" t="s">
        <v>900</v>
      </c>
      <c r="B57" s="14" t="s">
        <v>96</v>
      </c>
      <c r="C57" s="8" t="s">
        <v>97</v>
      </c>
      <c r="D57" s="3" t="s">
        <v>15</v>
      </c>
      <c r="E57" s="3"/>
      <c r="F57" s="6"/>
      <c r="G57" s="9"/>
      <c r="H57" s="47">
        <v>5</v>
      </c>
      <c r="I57" s="47">
        <v>10</v>
      </c>
      <c r="J57" s="21">
        <v>6.26</v>
      </c>
      <c r="K57" s="43">
        <f t="shared" si="0"/>
        <v>31.299999999999997</v>
      </c>
      <c r="L57" s="63">
        <f t="shared" si="1"/>
        <v>62.599999999999994</v>
      </c>
    </row>
    <row r="58" spans="1:12" x14ac:dyDescent="0.25">
      <c r="A58" s="68" t="s">
        <v>901</v>
      </c>
      <c r="B58" s="14"/>
      <c r="C58" s="11" t="s">
        <v>98</v>
      </c>
      <c r="D58" s="3"/>
      <c r="E58" s="3"/>
      <c r="F58" s="6"/>
      <c r="G58" s="9"/>
      <c r="H58" s="47"/>
      <c r="I58" s="47"/>
      <c r="J58" s="21"/>
      <c r="K58" s="43"/>
      <c r="L58" s="63"/>
    </row>
    <row r="59" spans="1:12" ht="75" x14ac:dyDescent="0.25">
      <c r="A59" s="71" t="s">
        <v>902</v>
      </c>
      <c r="B59" s="14" t="s">
        <v>99</v>
      </c>
      <c r="C59" s="8" t="s">
        <v>100</v>
      </c>
      <c r="D59" s="3" t="s">
        <v>15</v>
      </c>
      <c r="E59" s="3"/>
      <c r="F59" s="6">
        <v>2.6</v>
      </c>
      <c r="G59" s="9"/>
      <c r="H59" s="47">
        <v>10</v>
      </c>
      <c r="I59" s="47">
        <v>100</v>
      </c>
      <c r="J59" s="21">
        <v>62.69</v>
      </c>
      <c r="K59" s="43">
        <f t="shared" si="0"/>
        <v>626.9</v>
      </c>
      <c r="L59" s="63">
        <f t="shared" si="1"/>
        <v>6269</v>
      </c>
    </row>
    <row r="60" spans="1:12" x14ac:dyDescent="0.25">
      <c r="A60" s="68">
        <v>4</v>
      </c>
      <c r="B60" s="14"/>
      <c r="C60" s="11" t="s">
        <v>101</v>
      </c>
      <c r="D60" s="3"/>
      <c r="E60" s="3"/>
      <c r="F60" s="6"/>
      <c r="G60" s="9"/>
      <c r="H60" s="47"/>
      <c r="I60" s="47"/>
      <c r="J60" s="21"/>
      <c r="K60" s="43"/>
      <c r="L60" s="63"/>
    </row>
    <row r="61" spans="1:12" x14ac:dyDescent="0.25">
      <c r="A61" s="68" t="s">
        <v>903</v>
      </c>
      <c r="B61" s="14"/>
      <c r="C61" s="11" t="s">
        <v>102</v>
      </c>
      <c r="D61" s="3"/>
      <c r="E61" s="3"/>
      <c r="F61" s="6"/>
      <c r="G61" s="9"/>
      <c r="H61" s="47"/>
      <c r="I61" s="47"/>
      <c r="J61" s="21"/>
      <c r="K61" s="43"/>
      <c r="L61" s="63"/>
    </row>
    <row r="62" spans="1:12" ht="60" x14ac:dyDescent="0.25">
      <c r="A62" s="70" t="s">
        <v>904</v>
      </c>
      <c r="B62" s="15" t="s">
        <v>103</v>
      </c>
      <c r="C62" s="8" t="s">
        <v>104</v>
      </c>
      <c r="D62" s="3" t="s">
        <v>9</v>
      </c>
      <c r="E62" s="3"/>
      <c r="F62" s="6"/>
      <c r="G62" s="3"/>
      <c r="H62" s="47">
        <v>30</v>
      </c>
      <c r="I62" s="47">
        <v>60</v>
      </c>
      <c r="J62" s="21">
        <v>109.05</v>
      </c>
      <c r="K62" s="43">
        <f t="shared" si="0"/>
        <v>3271.5</v>
      </c>
      <c r="L62" s="63">
        <f t="shared" si="1"/>
        <v>6543</v>
      </c>
    </row>
    <row r="63" spans="1:12" ht="45" x14ac:dyDescent="0.25">
      <c r="A63" s="70" t="s">
        <v>905</v>
      </c>
      <c r="B63" s="15" t="s">
        <v>105</v>
      </c>
      <c r="C63" s="8" t="s">
        <v>106</v>
      </c>
      <c r="D63" s="3" t="s">
        <v>15</v>
      </c>
      <c r="E63" s="3"/>
      <c r="F63" s="6"/>
      <c r="G63" s="3"/>
      <c r="H63" s="47">
        <v>10</v>
      </c>
      <c r="I63" s="47">
        <v>30</v>
      </c>
      <c r="J63" s="21">
        <v>554.9</v>
      </c>
      <c r="K63" s="43">
        <f t="shared" si="0"/>
        <v>5549</v>
      </c>
      <c r="L63" s="63">
        <f t="shared" si="1"/>
        <v>16647</v>
      </c>
    </row>
    <row r="64" spans="1:12" ht="60" x14ac:dyDescent="0.25">
      <c r="A64" s="70" t="s">
        <v>906</v>
      </c>
      <c r="B64" s="15" t="s">
        <v>107</v>
      </c>
      <c r="C64" s="8" t="s">
        <v>108</v>
      </c>
      <c r="D64" s="3" t="s">
        <v>15</v>
      </c>
      <c r="E64" s="3"/>
      <c r="F64" s="6"/>
      <c r="G64" s="3"/>
      <c r="H64" s="47">
        <v>10</v>
      </c>
      <c r="I64" s="47">
        <v>20</v>
      </c>
      <c r="J64" s="21">
        <v>482.18</v>
      </c>
      <c r="K64" s="43">
        <f t="shared" si="0"/>
        <v>4821.8</v>
      </c>
      <c r="L64" s="63">
        <f t="shared" si="1"/>
        <v>9643.6</v>
      </c>
    </row>
    <row r="65" spans="1:12" ht="45" x14ac:dyDescent="0.25">
      <c r="A65" s="70" t="s">
        <v>907</v>
      </c>
      <c r="B65" s="14" t="s">
        <v>109</v>
      </c>
      <c r="C65" s="8" t="s">
        <v>110</v>
      </c>
      <c r="D65" s="3" t="s">
        <v>15</v>
      </c>
      <c r="E65" s="3"/>
      <c r="F65" s="6"/>
      <c r="G65" s="9"/>
      <c r="H65" s="47">
        <v>10</v>
      </c>
      <c r="I65" s="47">
        <v>30</v>
      </c>
      <c r="J65" s="21">
        <v>537.95000000000005</v>
      </c>
      <c r="K65" s="43">
        <f t="shared" si="0"/>
        <v>5379.5</v>
      </c>
      <c r="L65" s="63">
        <f t="shared" si="1"/>
        <v>16138.500000000002</v>
      </c>
    </row>
    <row r="66" spans="1:12" ht="60" x14ac:dyDescent="0.25">
      <c r="A66" s="70" t="s">
        <v>908</v>
      </c>
      <c r="B66" s="14" t="s">
        <v>111</v>
      </c>
      <c r="C66" s="8" t="s">
        <v>112</v>
      </c>
      <c r="D66" s="3" t="s">
        <v>9</v>
      </c>
      <c r="E66" s="3"/>
      <c r="F66" s="6"/>
      <c r="G66" s="9"/>
      <c r="H66" s="47">
        <v>30</v>
      </c>
      <c r="I66" s="47">
        <v>60</v>
      </c>
      <c r="J66" s="21">
        <v>73.61</v>
      </c>
      <c r="K66" s="43">
        <f t="shared" si="0"/>
        <v>2208.3000000000002</v>
      </c>
      <c r="L66" s="63">
        <f t="shared" si="1"/>
        <v>4416.6000000000004</v>
      </c>
    </row>
    <row r="67" spans="1:12" ht="45" x14ac:dyDescent="0.25">
      <c r="A67" s="70" t="s">
        <v>909</v>
      </c>
      <c r="B67" s="14" t="s">
        <v>113</v>
      </c>
      <c r="C67" s="8" t="s">
        <v>114</v>
      </c>
      <c r="D67" s="3" t="s">
        <v>115</v>
      </c>
      <c r="E67" s="3"/>
      <c r="F67" s="6"/>
      <c r="G67" s="9"/>
      <c r="H67" s="47">
        <v>50</v>
      </c>
      <c r="I67" s="47">
        <v>150</v>
      </c>
      <c r="J67" s="21">
        <v>8.0500000000000007</v>
      </c>
      <c r="K67" s="43">
        <f t="shared" si="0"/>
        <v>402.50000000000006</v>
      </c>
      <c r="L67" s="63">
        <f t="shared" si="1"/>
        <v>1207.5</v>
      </c>
    </row>
    <row r="68" spans="1:12" ht="45" x14ac:dyDescent="0.25">
      <c r="A68" s="70" t="s">
        <v>910</v>
      </c>
      <c r="B68" s="14" t="s">
        <v>116</v>
      </c>
      <c r="C68" s="8" t="s">
        <v>117</v>
      </c>
      <c r="D68" s="3" t="s">
        <v>115</v>
      </c>
      <c r="E68" s="3"/>
      <c r="F68" s="6"/>
      <c r="G68" s="9"/>
      <c r="H68" s="47">
        <v>50</v>
      </c>
      <c r="I68" s="47">
        <v>150</v>
      </c>
      <c r="J68" s="21">
        <v>8.4700000000000006</v>
      </c>
      <c r="K68" s="43">
        <f t="shared" si="0"/>
        <v>423.50000000000006</v>
      </c>
      <c r="L68" s="63">
        <f t="shared" si="1"/>
        <v>1270.5</v>
      </c>
    </row>
    <row r="69" spans="1:12" ht="45" x14ac:dyDescent="0.25">
      <c r="A69" s="70" t="s">
        <v>911</v>
      </c>
      <c r="B69" s="14" t="s">
        <v>118</v>
      </c>
      <c r="C69" s="8" t="s">
        <v>119</v>
      </c>
      <c r="D69" s="3" t="s">
        <v>115</v>
      </c>
      <c r="E69" s="3"/>
      <c r="F69" s="6"/>
      <c r="G69" s="9"/>
      <c r="H69" s="47">
        <v>50</v>
      </c>
      <c r="I69" s="47">
        <v>150</v>
      </c>
      <c r="J69" s="21">
        <v>8.0399999999999991</v>
      </c>
      <c r="K69" s="43">
        <f t="shared" si="0"/>
        <v>401.99999999999994</v>
      </c>
      <c r="L69" s="63">
        <f t="shared" si="1"/>
        <v>1205.9999999999998</v>
      </c>
    </row>
    <row r="70" spans="1:12" x14ac:dyDescent="0.25">
      <c r="A70" s="68" t="s">
        <v>912</v>
      </c>
      <c r="B70" s="14"/>
      <c r="C70" s="11" t="s">
        <v>120</v>
      </c>
      <c r="D70" s="3"/>
      <c r="E70" s="3"/>
      <c r="F70" s="6"/>
      <c r="G70" s="9"/>
      <c r="H70" s="47"/>
      <c r="I70" s="47"/>
      <c r="J70" s="21"/>
      <c r="K70" s="43"/>
      <c r="L70" s="63"/>
    </row>
    <row r="71" spans="1:12" ht="45" x14ac:dyDescent="0.25">
      <c r="A71" s="71" t="s">
        <v>913</v>
      </c>
      <c r="B71" s="14" t="s">
        <v>121</v>
      </c>
      <c r="C71" s="8" t="s">
        <v>106</v>
      </c>
      <c r="D71" s="3" t="s">
        <v>15</v>
      </c>
      <c r="E71" s="3"/>
      <c r="F71" s="6"/>
      <c r="G71" s="9"/>
      <c r="H71" s="47">
        <v>10</v>
      </c>
      <c r="I71" s="47">
        <v>50</v>
      </c>
      <c r="J71" s="21">
        <v>643.66999999999996</v>
      </c>
      <c r="K71" s="43">
        <f t="shared" si="0"/>
        <v>6436.7</v>
      </c>
      <c r="L71" s="63">
        <f t="shared" si="1"/>
        <v>32183.499999999996</v>
      </c>
    </row>
    <row r="72" spans="1:12" ht="45" x14ac:dyDescent="0.25">
      <c r="A72" s="71" t="s">
        <v>914</v>
      </c>
      <c r="B72" s="14" t="s">
        <v>122</v>
      </c>
      <c r="C72" s="8" t="s">
        <v>110</v>
      </c>
      <c r="D72" s="3" t="s">
        <v>15</v>
      </c>
      <c r="E72" s="3"/>
      <c r="F72" s="6"/>
      <c r="G72" s="9"/>
      <c r="H72" s="47">
        <v>10</v>
      </c>
      <c r="I72" s="47">
        <v>50</v>
      </c>
      <c r="J72" s="21">
        <v>626.72</v>
      </c>
      <c r="K72" s="43">
        <f t="shared" ref="K72:K135" si="2">J72*H72</f>
        <v>6267.2000000000007</v>
      </c>
      <c r="L72" s="63">
        <f t="shared" ref="L72:L135" si="3">J72*I72</f>
        <v>31336</v>
      </c>
    </row>
    <row r="73" spans="1:12" ht="45" x14ac:dyDescent="0.25">
      <c r="A73" s="71" t="s">
        <v>915</v>
      </c>
      <c r="B73" s="14" t="s">
        <v>123</v>
      </c>
      <c r="C73" s="8" t="s">
        <v>114</v>
      </c>
      <c r="D73" s="3" t="s">
        <v>115</v>
      </c>
      <c r="E73" s="3"/>
      <c r="F73" s="6"/>
      <c r="G73" s="9"/>
      <c r="H73" s="47">
        <v>50</v>
      </c>
      <c r="I73" s="47">
        <v>100</v>
      </c>
      <c r="J73" s="21">
        <v>8.0500000000000007</v>
      </c>
      <c r="K73" s="43">
        <f t="shared" si="2"/>
        <v>402.50000000000006</v>
      </c>
      <c r="L73" s="63">
        <f t="shared" si="3"/>
        <v>805.00000000000011</v>
      </c>
    </row>
    <row r="74" spans="1:12" ht="45" x14ac:dyDescent="0.25">
      <c r="A74" s="71" t="s">
        <v>916</v>
      </c>
      <c r="B74" s="14" t="s">
        <v>124</v>
      </c>
      <c r="C74" s="8" t="s">
        <v>125</v>
      </c>
      <c r="D74" s="3" t="s">
        <v>115</v>
      </c>
      <c r="E74" s="3"/>
      <c r="F74" s="6"/>
      <c r="G74" s="9"/>
      <c r="H74" s="47">
        <v>50</v>
      </c>
      <c r="I74" s="47">
        <v>100</v>
      </c>
      <c r="J74" s="21">
        <v>8.4700000000000006</v>
      </c>
      <c r="K74" s="43">
        <f t="shared" si="2"/>
        <v>423.50000000000006</v>
      </c>
      <c r="L74" s="63">
        <f t="shared" si="3"/>
        <v>847.00000000000011</v>
      </c>
    </row>
    <row r="75" spans="1:12" ht="45" x14ac:dyDescent="0.25">
      <c r="A75" s="71" t="s">
        <v>917</v>
      </c>
      <c r="B75" s="14" t="s">
        <v>126</v>
      </c>
      <c r="C75" s="8" t="s">
        <v>119</v>
      </c>
      <c r="D75" s="3" t="s">
        <v>115</v>
      </c>
      <c r="E75" s="3"/>
      <c r="F75" s="6"/>
      <c r="G75" s="9"/>
      <c r="H75" s="47">
        <v>50</v>
      </c>
      <c r="I75" s="47">
        <v>100</v>
      </c>
      <c r="J75" s="21">
        <v>8.0399999999999991</v>
      </c>
      <c r="K75" s="43">
        <f t="shared" si="2"/>
        <v>401.99999999999994</v>
      </c>
      <c r="L75" s="63">
        <f t="shared" si="3"/>
        <v>803.99999999999989</v>
      </c>
    </row>
    <row r="76" spans="1:12" ht="90" x14ac:dyDescent="0.25">
      <c r="A76" s="71" t="s">
        <v>918</v>
      </c>
      <c r="B76" s="14" t="s">
        <v>127</v>
      </c>
      <c r="C76" s="8" t="s">
        <v>128</v>
      </c>
      <c r="D76" s="3" t="s">
        <v>9</v>
      </c>
      <c r="E76" s="3"/>
      <c r="F76" s="6"/>
      <c r="G76" s="9"/>
      <c r="H76" s="47">
        <v>50</v>
      </c>
      <c r="I76" s="47">
        <v>100</v>
      </c>
      <c r="J76" s="21">
        <v>131.37</v>
      </c>
      <c r="K76" s="43">
        <f t="shared" si="2"/>
        <v>6568.5</v>
      </c>
      <c r="L76" s="63">
        <f t="shared" si="3"/>
        <v>13137</v>
      </c>
    </row>
    <row r="77" spans="1:12" ht="90" x14ac:dyDescent="0.25">
      <c r="A77" s="71" t="s">
        <v>919</v>
      </c>
      <c r="B77" s="14" t="s">
        <v>129</v>
      </c>
      <c r="C77" s="8" t="s">
        <v>130</v>
      </c>
      <c r="D77" s="3" t="s">
        <v>9</v>
      </c>
      <c r="E77" s="3"/>
      <c r="F77" s="6"/>
      <c r="G77" s="9"/>
      <c r="H77" s="47">
        <v>50</v>
      </c>
      <c r="I77" s="47">
        <v>100</v>
      </c>
      <c r="J77" s="21">
        <v>162.53</v>
      </c>
      <c r="K77" s="43">
        <f t="shared" si="2"/>
        <v>8126.5</v>
      </c>
      <c r="L77" s="63">
        <f t="shared" si="3"/>
        <v>16253</v>
      </c>
    </row>
    <row r="78" spans="1:12" x14ac:dyDescent="0.25">
      <c r="A78" s="68" t="s">
        <v>920</v>
      </c>
      <c r="B78" s="14"/>
      <c r="C78" s="11" t="s">
        <v>131</v>
      </c>
      <c r="D78" s="3"/>
      <c r="E78" s="3"/>
      <c r="F78" s="6"/>
      <c r="G78" s="9"/>
      <c r="H78" s="47"/>
      <c r="I78" s="47"/>
      <c r="J78" s="21"/>
      <c r="K78" s="43">
        <f t="shared" si="2"/>
        <v>0</v>
      </c>
      <c r="L78" s="63">
        <f t="shared" si="3"/>
        <v>0</v>
      </c>
    </row>
    <row r="79" spans="1:12" ht="30" x14ac:dyDescent="0.25">
      <c r="A79" s="71" t="s">
        <v>921</v>
      </c>
      <c r="B79" s="14" t="s">
        <v>132</v>
      </c>
      <c r="C79" s="8" t="s">
        <v>133</v>
      </c>
      <c r="D79" s="3" t="s">
        <v>9</v>
      </c>
      <c r="E79" s="3"/>
      <c r="F79" s="6"/>
      <c r="G79" s="9"/>
      <c r="H79" s="47">
        <v>50</v>
      </c>
      <c r="I79" s="47">
        <v>100</v>
      </c>
      <c r="J79" s="21">
        <v>137.09</v>
      </c>
      <c r="K79" s="43">
        <f t="shared" si="2"/>
        <v>6854.5</v>
      </c>
      <c r="L79" s="63">
        <f t="shared" si="3"/>
        <v>13709</v>
      </c>
    </row>
    <row r="80" spans="1:12" x14ac:dyDescent="0.25">
      <c r="A80" s="68" t="s">
        <v>922</v>
      </c>
      <c r="B80" s="14"/>
      <c r="C80" s="11" t="s">
        <v>134</v>
      </c>
      <c r="D80" s="3"/>
      <c r="E80" s="3"/>
      <c r="F80" s="6"/>
      <c r="G80" s="9"/>
      <c r="H80" s="47"/>
      <c r="I80" s="47"/>
      <c r="J80" s="21"/>
      <c r="K80" s="43"/>
      <c r="L80" s="63"/>
    </row>
    <row r="81" spans="1:12" ht="45" x14ac:dyDescent="0.25">
      <c r="A81" s="71" t="s">
        <v>923</v>
      </c>
      <c r="B81" s="14" t="s">
        <v>135</v>
      </c>
      <c r="C81" s="8" t="s">
        <v>136</v>
      </c>
      <c r="D81" s="3" t="s">
        <v>9</v>
      </c>
      <c r="E81" s="3"/>
      <c r="F81" s="6"/>
      <c r="G81" s="9"/>
      <c r="H81" s="47">
        <v>25</v>
      </c>
      <c r="I81" s="47">
        <v>50</v>
      </c>
      <c r="J81" s="21">
        <v>95.1</v>
      </c>
      <c r="K81" s="43">
        <f t="shared" si="2"/>
        <v>2377.5</v>
      </c>
      <c r="L81" s="63">
        <f t="shared" si="3"/>
        <v>4755</v>
      </c>
    </row>
    <row r="82" spans="1:12" x14ac:dyDescent="0.25">
      <c r="A82" s="68" t="s">
        <v>924</v>
      </c>
      <c r="B82" s="14"/>
      <c r="C82" s="11" t="s">
        <v>137</v>
      </c>
      <c r="D82" s="3"/>
      <c r="E82" s="3"/>
      <c r="F82" s="6"/>
      <c r="G82" s="9"/>
      <c r="H82" s="47"/>
      <c r="I82" s="47"/>
      <c r="J82" s="21"/>
      <c r="K82" s="43"/>
      <c r="L82" s="63"/>
    </row>
    <row r="83" spans="1:12" ht="60" x14ac:dyDescent="0.25">
      <c r="A83" s="72" t="s">
        <v>925</v>
      </c>
      <c r="B83" s="41" t="s">
        <v>138</v>
      </c>
      <c r="C83" s="44" t="s">
        <v>139</v>
      </c>
      <c r="D83" s="3" t="s">
        <v>27</v>
      </c>
      <c r="E83" s="3"/>
      <c r="F83" s="6"/>
      <c r="G83" s="9"/>
      <c r="H83" s="47">
        <v>35</v>
      </c>
      <c r="I83" s="47">
        <v>200</v>
      </c>
      <c r="J83" s="21">
        <v>40.57</v>
      </c>
      <c r="K83" s="43">
        <f t="shared" si="2"/>
        <v>1419.95</v>
      </c>
      <c r="L83" s="63">
        <f t="shared" si="3"/>
        <v>8114</v>
      </c>
    </row>
    <row r="84" spans="1:12" x14ac:dyDescent="0.25">
      <c r="A84" s="68" t="s">
        <v>926</v>
      </c>
      <c r="B84" s="14"/>
      <c r="C84" s="11" t="s">
        <v>140</v>
      </c>
      <c r="D84" s="3"/>
      <c r="E84" s="3"/>
      <c r="F84" s="6"/>
      <c r="G84" s="9"/>
      <c r="H84" s="47"/>
      <c r="I84" s="47"/>
      <c r="J84" s="21"/>
      <c r="K84" s="43"/>
      <c r="L84" s="63"/>
    </row>
    <row r="85" spans="1:12" ht="45" x14ac:dyDescent="0.25">
      <c r="A85" s="70" t="s">
        <v>927</v>
      </c>
      <c r="B85" s="15" t="s">
        <v>141</v>
      </c>
      <c r="C85" s="8" t="s">
        <v>142</v>
      </c>
      <c r="D85" s="3" t="s">
        <v>9</v>
      </c>
      <c r="E85" s="3"/>
      <c r="F85" s="6"/>
      <c r="G85" s="9"/>
      <c r="H85" s="47">
        <v>60</v>
      </c>
      <c r="I85" s="47">
        <v>120</v>
      </c>
      <c r="J85" s="21">
        <v>117.73</v>
      </c>
      <c r="K85" s="43">
        <f t="shared" si="2"/>
        <v>7063.8</v>
      </c>
      <c r="L85" s="63">
        <f t="shared" si="3"/>
        <v>14127.6</v>
      </c>
    </row>
    <row r="86" spans="1:12" ht="45" x14ac:dyDescent="0.25">
      <c r="A86" s="70" t="s">
        <v>928</v>
      </c>
      <c r="B86" s="15" t="s">
        <v>143</v>
      </c>
      <c r="C86" s="8" t="s">
        <v>144</v>
      </c>
      <c r="D86" s="3" t="s">
        <v>9</v>
      </c>
      <c r="E86" s="3"/>
      <c r="F86" s="6"/>
      <c r="G86" s="3">
        <v>235.45</v>
      </c>
      <c r="H86" s="47">
        <v>100</v>
      </c>
      <c r="I86" s="47">
        <v>250</v>
      </c>
      <c r="J86" s="21">
        <v>69.510000000000005</v>
      </c>
      <c r="K86" s="43">
        <f t="shared" si="2"/>
        <v>6951.0000000000009</v>
      </c>
      <c r="L86" s="63">
        <f t="shared" si="3"/>
        <v>17377.5</v>
      </c>
    </row>
    <row r="87" spans="1:12" ht="60" x14ac:dyDescent="0.25">
      <c r="A87" s="70" t="s">
        <v>929</v>
      </c>
      <c r="B87" s="15" t="s">
        <v>145</v>
      </c>
      <c r="C87" s="8" t="s">
        <v>146</v>
      </c>
      <c r="D87" s="3" t="s">
        <v>9</v>
      </c>
      <c r="E87" s="3"/>
      <c r="F87" s="6">
        <v>6.48</v>
      </c>
      <c r="G87" s="3">
        <v>78.48</v>
      </c>
      <c r="H87" s="47">
        <v>100</v>
      </c>
      <c r="I87" s="47">
        <v>200</v>
      </c>
      <c r="J87" s="21">
        <v>20.85</v>
      </c>
      <c r="K87" s="43">
        <f t="shared" si="2"/>
        <v>2085</v>
      </c>
      <c r="L87" s="63">
        <f t="shared" si="3"/>
        <v>4170</v>
      </c>
    </row>
    <row r="88" spans="1:12" ht="45" x14ac:dyDescent="0.25">
      <c r="A88" s="70" t="s">
        <v>930</v>
      </c>
      <c r="B88" s="15" t="s">
        <v>147</v>
      </c>
      <c r="C88" s="8" t="s">
        <v>148</v>
      </c>
      <c r="D88" s="3" t="s">
        <v>9</v>
      </c>
      <c r="E88" s="3"/>
      <c r="F88" s="6"/>
      <c r="G88" s="3">
        <v>235.45</v>
      </c>
      <c r="H88" s="47">
        <v>100</v>
      </c>
      <c r="I88" s="47">
        <v>250</v>
      </c>
      <c r="J88" s="21">
        <v>61.01</v>
      </c>
      <c r="K88" s="43">
        <f t="shared" si="2"/>
        <v>6101</v>
      </c>
      <c r="L88" s="63">
        <f t="shared" si="3"/>
        <v>15252.5</v>
      </c>
    </row>
    <row r="89" spans="1:12" x14ac:dyDescent="0.25">
      <c r="A89" s="70" t="s">
        <v>931</v>
      </c>
      <c r="B89" s="48" t="s">
        <v>149</v>
      </c>
      <c r="C89" s="44" t="s">
        <v>150</v>
      </c>
      <c r="D89" s="3" t="s">
        <v>115</v>
      </c>
      <c r="E89" s="3"/>
      <c r="F89" s="6"/>
      <c r="G89" s="9">
        <v>3060.85</v>
      </c>
      <c r="H89" s="47">
        <v>100</v>
      </c>
      <c r="I89" s="47">
        <v>3000</v>
      </c>
      <c r="J89" s="21">
        <v>4.1900000000000004</v>
      </c>
      <c r="K89" s="43">
        <f t="shared" si="2"/>
        <v>419.00000000000006</v>
      </c>
      <c r="L89" s="63">
        <f t="shared" si="3"/>
        <v>12570.000000000002</v>
      </c>
    </row>
    <row r="90" spans="1:12" ht="45" x14ac:dyDescent="0.25">
      <c r="A90" s="70" t="s">
        <v>932</v>
      </c>
      <c r="B90" s="15" t="s">
        <v>151</v>
      </c>
      <c r="C90" s="8" t="s">
        <v>152</v>
      </c>
      <c r="D90" s="3" t="s">
        <v>9</v>
      </c>
      <c r="E90" s="3"/>
      <c r="F90" s="6"/>
      <c r="G90" s="3">
        <v>78.48</v>
      </c>
      <c r="H90" s="47">
        <v>100</v>
      </c>
      <c r="I90" s="47">
        <v>200</v>
      </c>
      <c r="J90" s="21">
        <v>380.66</v>
      </c>
      <c r="K90" s="43">
        <f t="shared" si="2"/>
        <v>38066</v>
      </c>
      <c r="L90" s="63">
        <f t="shared" si="3"/>
        <v>76132</v>
      </c>
    </row>
    <row r="91" spans="1:12" ht="45" x14ac:dyDescent="0.25">
      <c r="A91" s="70" t="s">
        <v>933</v>
      </c>
      <c r="B91" s="15" t="s">
        <v>153</v>
      </c>
      <c r="C91" s="8" t="s">
        <v>154</v>
      </c>
      <c r="D91" s="3" t="s">
        <v>15</v>
      </c>
      <c r="E91" s="3"/>
      <c r="F91" s="6"/>
      <c r="G91" s="9"/>
      <c r="H91" s="47">
        <v>3</v>
      </c>
      <c r="I91" s="47">
        <v>6</v>
      </c>
      <c r="J91" s="21">
        <v>6946.54</v>
      </c>
      <c r="K91" s="43">
        <f t="shared" si="2"/>
        <v>20839.62</v>
      </c>
      <c r="L91" s="63">
        <f t="shared" si="3"/>
        <v>41679.24</v>
      </c>
    </row>
    <row r="92" spans="1:12" ht="30" x14ac:dyDescent="0.25">
      <c r="A92" s="70" t="s">
        <v>934</v>
      </c>
      <c r="B92" s="15" t="s">
        <v>155</v>
      </c>
      <c r="C92" s="8" t="s">
        <v>156</v>
      </c>
      <c r="D92" s="3" t="s">
        <v>9</v>
      </c>
      <c r="E92" s="3"/>
      <c r="F92" s="6"/>
      <c r="G92" s="3">
        <v>235.45</v>
      </c>
      <c r="H92" s="47">
        <v>100</v>
      </c>
      <c r="I92" s="47">
        <v>250</v>
      </c>
      <c r="J92" s="21">
        <v>73.33</v>
      </c>
      <c r="K92" s="43">
        <f t="shared" si="2"/>
        <v>7333</v>
      </c>
      <c r="L92" s="63">
        <f t="shared" si="3"/>
        <v>18332.5</v>
      </c>
    </row>
    <row r="93" spans="1:12" ht="30" x14ac:dyDescent="0.25">
      <c r="A93" s="70" t="s">
        <v>935</v>
      </c>
      <c r="B93" s="15" t="s">
        <v>157</v>
      </c>
      <c r="C93" s="8" t="s">
        <v>158</v>
      </c>
      <c r="D93" s="3" t="s">
        <v>9</v>
      </c>
      <c r="E93" s="3"/>
      <c r="F93" s="6"/>
      <c r="G93" s="3">
        <v>78.48</v>
      </c>
      <c r="H93" s="47">
        <v>100</v>
      </c>
      <c r="I93" s="47">
        <v>200</v>
      </c>
      <c r="J93" s="21">
        <v>11.77</v>
      </c>
      <c r="K93" s="43">
        <f t="shared" si="2"/>
        <v>1177</v>
      </c>
      <c r="L93" s="63">
        <f t="shared" si="3"/>
        <v>2354</v>
      </c>
    </row>
    <row r="94" spans="1:12" ht="60" x14ac:dyDescent="0.25">
      <c r="A94" s="70" t="s">
        <v>936</v>
      </c>
      <c r="B94" s="15" t="s">
        <v>159</v>
      </c>
      <c r="C94" s="8" t="s">
        <v>160</v>
      </c>
      <c r="D94" s="3" t="s">
        <v>15</v>
      </c>
      <c r="E94" s="3"/>
      <c r="F94" s="6"/>
      <c r="G94" s="3"/>
      <c r="H94" s="47">
        <v>3</v>
      </c>
      <c r="I94" s="47">
        <v>6</v>
      </c>
      <c r="J94" s="21">
        <v>2607.89</v>
      </c>
      <c r="K94" s="43">
        <f t="shared" si="2"/>
        <v>7823.67</v>
      </c>
      <c r="L94" s="63">
        <f t="shared" si="3"/>
        <v>15647.34</v>
      </c>
    </row>
    <row r="95" spans="1:12" ht="45" x14ac:dyDescent="0.25">
      <c r="A95" s="70" t="s">
        <v>937</v>
      </c>
      <c r="B95" s="15" t="s">
        <v>161</v>
      </c>
      <c r="C95" s="8" t="s">
        <v>162</v>
      </c>
      <c r="D95" s="3" t="s">
        <v>9</v>
      </c>
      <c r="E95" s="3"/>
      <c r="F95" s="6"/>
      <c r="G95" s="3">
        <v>78.48</v>
      </c>
      <c r="H95" s="47">
        <v>100</v>
      </c>
      <c r="I95" s="47">
        <v>200</v>
      </c>
      <c r="J95" s="21">
        <v>58.64</v>
      </c>
      <c r="K95" s="43">
        <f t="shared" si="2"/>
        <v>5864</v>
      </c>
      <c r="L95" s="63">
        <f t="shared" si="3"/>
        <v>11728</v>
      </c>
    </row>
    <row r="96" spans="1:12" x14ac:dyDescent="0.25">
      <c r="A96" s="68">
        <v>5</v>
      </c>
      <c r="B96" s="14"/>
      <c r="C96" s="11" t="s">
        <v>163</v>
      </c>
      <c r="D96" s="3"/>
      <c r="E96" s="3"/>
      <c r="F96" s="6"/>
      <c r="G96" s="9"/>
      <c r="H96" s="47"/>
      <c r="I96" s="47"/>
      <c r="J96" s="21"/>
      <c r="K96" s="43"/>
      <c r="L96" s="63"/>
    </row>
    <row r="97" spans="1:12" x14ac:dyDescent="0.25">
      <c r="A97" s="68" t="s">
        <v>938</v>
      </c>
      <c r="B97" s="14"/>
      <c r="C97" s="11" t="s">
        <v>164</v>
      </c>
      <c r="D97" s="3"/>
      <c r="E97" s="3"/>
      <c r="F97" s="6"/>
      <c r="G97" s="9"/>
      <c r="H97" s="47"/>
      <c r="I97" s="47"/>
      <c r="J97" s="21"/>
      <c r="K97" s="43"/>
      <c r="L97" s="63"/>
    </row>
    <row r="98" spans="1:12" ht="45" x14ac:dyDescent="0.25">
      <c r="A98" s="70" t="s">
        <v>939</v>
      </c>
      <c r="B98" s="15" t="s">
        <v>165</v>
      </c>
      <c r="C98" s="8" t="s">
        <v>166</v>
      </c>
      <c r="D98" s="3" t="s">
        <v>27</v>
      </c>
      <c r="E98" s="3"/>
      <c r="F98" s="6"/>
      <c r="G98" s="9"/>
      <c r="H98" s="47">
        <v>10</v>
      </c>
      <c r="I98" s="47">
        <v>20</v>
      </c>
      <c r="J98" s="21">
        <v>10.130000000000001</v>
      </c>
      <c r="K98" s="43">
        <f t="shared" si="2"/>
        <v>101.30000000000001</v>
      </c>
      <c r="L98" s="63">
        <f t="shared" si="3"/>
        <v>202.60000000000002</v>
      </c>
    </row>
    <row r="99" spans="1:12" ht="45" x14ac:dyDescent="0.25">
      <c r="A99" s="70" t="s">
        <v>940</v>
      </c>
      <c r="B99" s="15" t="s">
        <v>167</v>
      </c>
      <c r="C99" s="8" t="s">
        <v>168</v>
      </c>
      <c r="D99" s="3" t="s">
        <v>27</v>
      </c>
      <c r="E99" s="3"/>
      <c r="F99" s="6"/>
      <c r="G99" s="9"/>
      <c r="H99" s="47">
        <v>10</v>
      </c>
      <c r="I99" s="47">
        <v>20</v>
      </c>
      <c r="J99" s="21">
        <v>67.349999999999994</v>
      </c>
      <c r="K99" s="43">
        <f t="shared" si="2"/>
        <v>673.5</v>
      </c>
      <c r="L99" s="63">
        <f t="shared" si="3"/>
        <v>1347</v>
      </c>
    </row>
    <row r="100" spans="1:12" x14ac:dyDescent="0.25">
      <c r="A100" s="73" t="s">
        <v>941</v>
      </c>
      <c r="B100" s="15"/>
      <c r="C100" s="11" t="s">
        <v>169</v>
      </c>
      <c r="D100" s="3"/>
      <c r="E100" s="3"/>
      <c r="F100" s="6"/>
      <c r="G100" s="9"/>
      <c r="H100" s="47"/>
      <c r="I100" s="47"/>
      <c r="J100" s="21"/>
      <c r="K100" s="43"/>
      <c r="L100" s="63"/>
    </row>
    <row r="101" spans="1:12" ht="75" x14ac:dyDescent="0.25">
      <c r="A101" s="70" t="s">
        <v>942</v>
      </c>
      <c r="B101" s="15" t="s">
        <v>170</v>
      </c>
      <c r="C101" s="8" t="s">
        <v>171</v>
      </c>
      <c r="D101" s="3" t="s">
        <v>9</v>
      </c>
      <c r="E101" s="3"/>
      <c r="F101" s="6"/>
      <c r="G101" s="3">
        <v>16</v>
      </c>
      <c r="H101" s="47">
        <v>20</v>
      </c>
      <c r="I101" s="47">
        <v>150</v>
      </c>
      <c r="J101" s="21">
        <v>89.17</v>
      </c>
      <c r="K101" s="43">
        <f t="shared" si="2"/>
        <v>1783.4</v>
      </c>
      <c r="L101" s="63">
        <f t="shared" si="3"/>
        <v>13375.5</v>
      </c>
    </row>
    <row r="102" spans="1:12" ht="75" x14ac:dyDescent="0.25">
      <c r="A102" s="70" t="s">
        <v>943</v>
      </c>
      <c r="B102" s="15" t="s">
        <v>172</v>
      </c>
      <c r="C102" s="8" t="s">
        <v>173</v>
      </c>
      <c r="D102" s="3" t="s">
        <v>9</v>
      </c>
      <c r="E102" s="3"/>
      <c r="F102" s="6"/>
      <c r="G102" s="9"/>
      <c r="H102" s="47">
        <v>20</v>
      </c>
      <c r="I102" s="47">
        <v>150</v>
      </c>
      <c r="J102" s="21">
        <v>64.91</v>
      </c>
      <c r="K102" s="43">
        <f t="shared" si="2"/>
        <v>1298.1999999999998</v>
      </c>
      <c r="L102" s="63">
        <f t="shared" si="3"/>
        <v>9736.5</v>
      </c>
    </row>
    <row r="103" spans="1:12" ht="30" x14ac:dyDescent="0.25">
      <c r="A103" s="73" t="s">
        <v>944</v>
      </c>
      <c r="B103" s="15"/>
      <c r="C103" s="11" t="s">
        <v>174</v>
      </c>
      <c r="D103" s="3"/>
      <c r="E103" s="3"/>
      <c r="F103" s="6"/>
      <c r="G103" s="9"/>
      <c r="H103" s="47"/>
      <c r="I103" s="47"/>
      <c r="J103" s="21"/>
      <c r="K103" s="43"/>
      <c r="L103" s="63"/>
    </row>
    <row r="104" spans="1:12" ht="75" x14ac:dyDescent="0.25">
      <c r="A104" s="70" t="s">
        <v>945</v>
      </c>
      <c r="B104" s="15" t="s">
        <v>175</v>
      </c>
      <c r="C104" s="8" t="s">
        <v>176</v>
      </c>
      <c r="D104" s="3" t="s">
        <v>9</v>
      </c>
      <c r="E104" s="3"/>
      <c r="F104" s="6"/>
      <c r="G104" s="9"/>
      <c r="H104" s="47">
        <v>20</v>
      </c>
      <c r="I104" s="47">
        <v>150</v>
      </c>
      <c r="J104" s="21">
        <v>47.43</v>
      </c>
      <c r="K104" s="43">
        <f t="shared" si="2"/>
        <v>948.6</v>
      </c>
      <c r="L104" s="63">
        <f t="shared" si="3"/>
        <v>7114.5</v>
      </c>
    </row>
    <row r="105" spans="1:12" ht="75" x14ac:dyDescent="0.25">
      <c r="A105" s="70" t="s">
        <v>946</v>
      </c>
      <c r="B105" s="15" t="s">
        <v>177</v>
      </c>
      <c r="C105" s="8" t="s">
        <v>178</v>
      </c>
      <c r="D105" s="3" t="s">
        <v>9</v>
      </c>
      <c r="E105" s="3"/>
      <c r="F105" s="6"/>
      <c r="G105" s="9"/>
      <c r="H105" s="47">
        <v>20</v>
      </c>
      <c r="I105" s="47">
        <v>150</v>
      </c>
      <c r="J105" s="21">
        <v>55.96</v>
      </c>
      <c r="K105" s="43">
        <f t="shared" si="2"/>
        <v>1119.2</v>
      </c>
      <c r="L105" s="63">
        <f t="shared" si="3"/>
        <v>8394</v>
      </c>
    </row>
    <row r="106" spans="1:12" ht="90" x14ac:dyDescent="0.25">
      <c r="A106" s="70" t="s">
        <v>947</v>
      </c>
      <c r="B106" s="15" t="s">
        <v>179</v>
      </c>
      <c r="C106" s="8" t="s">
        <v>180</v>
      </c>
      <c r="D106" s="3" t="s">
        <v>9</v>
      </c>
      <c r="E106" s="3"/>
      <c r="F106" s="6"/>
      <c r="G106" s="9"/>
      <c r="H106" s="47">
        <v>20</v>
      </c>
      <c r="I106" s="47">
        <v>150</v>
      </c>
      <c r="J106" s="21">
        <v>55.24</v>
      </c>
      <c r="K106" s="43">
        <f t="shared" si="2"/>
        <v>1104.8</v>
      </c>
      <c r="L106" s="63">
        <f t="shared" si="3"/>
        <v>8286</v>
      </c>
    </row>
    <row r="107" spans="1:12" x14ac:dyDescent="0.25">
      <c r="A107" s="73">
        <v>6</v>
      </c>
      <c r="B107" s="15"/>
      <c r="C107" s="11" t="s">
        <v>181</v>
      </c>
      <c r="D107" s="3"/>
      <c r="E107" s="3"/>
      <c r="F107" s="6"/>
      <c r="G107" s="9"/>
      <c r="H107" s="47"/>
      <c r="I107" s="47"/>
      <c r="J107" s="21"/>
      <c r="K107" s="43"/>
      <c r="L107" s="63"/>
    </row>
    <row r="108" spans="1:12" x14ac:dyDescent="0.25">
      <c r="A108" s="73" t="s">
        <v>948</v>
      </c>
      <c r="B108" s="15"/>
      <c r="C108" s="11" t="s">
        <v>182</v>
      </c>
      <c r="D108" s="3"/>
      <c r="E108" s="3"/>
      <c r="F108" s="6"/>
      <c r="G108" s="9"/>
      <c r="H108" s="47"/>
      <c r="I108" s="47"/>
      <c r="J108" s="21"/>
      <c r="K108" s="43"/>
      <c r="L108" s="63"/>
    </row>
    <row r="109" spans="1:12" ht="30" x14ac:dyDescent="0.25">
      <c r="A109" s="70" t="s">
        <v>949</v>
      </c>
      <c r="B109" s="15" t="s">
        <v>183</v>
      </c>
      <c r="C109" s="8" t="s">
        <v>184</v>
      </c>
      <c r="D109" s="3" t="s">
        <v>36</v>
      </c>
      <c r="E109" s="3"/>
      <c r="F109" s="6"/>
      <c r="G109" s="9"/>
      <c r="H109" s="47">
        <v>2</v>
      </c>
      <c r="I109" s="47">
        <v>6</v>
      </c>
      <c r="J109" s="21">
        <v>65.41</v>
      </c>
      <c r="K109" s="43">
        <f t="shared" si="2"/>
        <v>130.82</v>
      </c>
      <c r="L109" s="63">
        <f t="shared" si="3"/>
        <v>392.46</v>
      </c>
    </row>
    <row r="110" spans="1:12" ht="30" x14ac:dyDescent="0.25">
      <c r="A110" s="70" t="s">
        <v>950</v>
      </c>
      <c r="B110" s="15" t="s">
        <v>185</v>
      </c>
      <c r="C110" s="8" t="s">
        <v>186</v>
      </c>
      <c r="D110" s="3" t="s">
        <v>36</v>
      </c>
      <c r="E110" s="3"/>
      <c r="F110" s="6"/>
      <c r="G110" s="9"/>
      <c r="H110" s="47">
        <v>3</v>
      </c>
      <c r="I110" s="47">
        <v>10</v>
      </c>
      <c r="J110" s="21">
        <v>175.65</v>
      </c>
      <c r="K110" s="43">
        <f t="shared" si="2"/>
        <v>526.95000000000005</v>
      </c>
      <c r="L110" s="63">
        <f t="shared" si="3"/>
        <v>1756.5</v>
      </c>
    </row>
    <row r="111" spans="1:12" ht="30" x14ac:dyDescent="0.25">
      <c r="A111" s="70" t="s">
        <v>951</v>
      </c>
      <c r="B111" s="15" t="s">
        <v>187</v>
      </c>
      <c r="C111" s="8" t="s">
        <v>188</v>
      </c>
      <c r="D111" s="3" t="s">
        <v>36</v>
      </c>
      <c r="E111" s="3"/>
      <c r="F111" s="6"/>
      <c r="G111" s="9"/>
      <c r="H111" s="47">
        <v>3</v>
      </c>
      <c r="I111" s="47">
        <v>10</v>
      </c>
      <c r="J111" s="21">
        <v>85.28</v>
      </c>
      <c r="K111" s="43">
        <f t="shared" si="2"/>
        <v>255.84</v>
      </c>
      <c r="L111" s="63">
        <f t="shared" si="3"/>
        <v>852.8</v>
      </c>
    </row>
    <row r="112" spans="1:12" ht="30" x14ac:dyDescent="0.25">
      <c r="A112" s="70" t="s">
        <v>952</v>
      </c>
      <c r="B112" s="15" t="s">
        <v>189</v>
      </c>
      <c r="C112" s="8" t="s">
        <v>190</v>
      </c>
      <c r="D112" s="3" t="s">
        <v>36</v>
      </c>
      <c r="E112" s="3"/>
      <c r="F112" s="6"/>
      <c r="G112" s="9"/>
      <c r="H112" s="47">
        <v>2</v>
      </c>
      <c r="I112" s="47">
        <v>6</v>
      </c>
      <c r="J112" s="21">
        <v>65.84</v>
      </c>
      <c r="K112" s="43">
        <f t="shared" si="2"/>
        <v>131.68</v>
      </c>
      <c r="L112" s="63">
        <f t="shared" si="3"/>
        <v>395.04</v>
      </c>
    </row>
    <row r="113" spans="1:12" x14ac:dyDescent="0.25">
      <c r="A113" s="70" t="s">
        <v>953</v>
      </c>
      <c r="B113" s="15" t="s">
        <v>191</v>
      </c>
      <c r="C113" s="8" t="s">
        <v>192</v>
      </c>
      <c r="D113" s="3" t="s">
        <v>36</v>
      </c>
      <c r="E113" s="3"/>
      <c r="F113" s="6"/>
      <c r="G113" s="9"/>
      <c r="H113" s="47">
        <v>2</v>
      </c>
      <c r="I113" s="47">
        <v>6</v>
      </c>
      <c r="J113" s="21">
        <v>7.45</v>
      </c>
      <c r="K113" s="43">
        <f t="shared" si="2"/>
        <v>14.9</v>
      </c>
      <c r="L113" s="63">
        <f t="shared" si="3"/>
        <v>44.7</v>
      </c>
    </row>
    <row r="114" spans="1:12" x14ac:dyDescent="0.25">
      <c r="A114" s="70" t="s">
        <v>954</v>
      </c>
      <c r="B114" s="15" t="s">
        <v>193</v>
      </c>
      <c r="C114" s="8" t="s">
        <v>194</v>
      </c>
      <c r="D114" s="3" t="s">
        <v>36</v>
      </c>
      <c r="E114" s="3"/>
      <c r="F114" s="6"/>
      <c r="G114" s="9"/>
      <c r="H114" s="47">
        <v>5</v>
      </c>
      <c r="I114" s="47">
        <v>20</v>
      </c>
      <c r="J114" s="21">
        <v>40.549999999999997</v>
      </c>
      <c r="K114" s="43">
        <f t="shared" si="2"/>
        <v>202.75</v>
      </c>
      <c r="L114" s="63">
        <f t="shared" si="3"/>
        <v>811</v>
      </c>
    </row>
    <row r="115" spans="1:12" ht="30" x14ac:dyDescent="0.25">
      <c r="A115" s="70" t="s">
        <v>955</v>
      </c>
      <c r="B115" s="15" t="s">
        <v>195</v>
      </c>
      <c r="C115" s="8" t="s">
        <v>196</v>
      </c>
      <c r="D115" s="3" t="s">
        <v>36</v>
      </c>
      <c r="E115" s="3"/>
      <c r="F115" s="6"/>
      <c r="G115" s="9"/>
      <c r="H115" s="47">
        <v>2</v>
      </c>
      <c r="I115" s="47">
        <v>6</v>
      </c>
      <c r="J115" s="21">
        <v>60.02</v>
      </c>
      <c r="K115" s="43">
        <f t="shared" si="2"/>
        <v>120.04</v>
      </c>
      <c r="L115" s="63">
        <f t="shared" si="3"/>
        <v>360.12</v>
      </c>
    </row>
    <row r="116" spans="1:12" x14ac:dyDescent="0.25">
      <c r="A116" s="70" t="s">
        <v>956</v>
      </c>
      <c r="B116" s="15" t="s">
        <v>197</v>
      </c>
      <c r="C116" s="8" t="s">
        <v>198</v>
      </c>
      <c r="D116" s="3" t="s">
        <v>27</v>
      </c>
      <c r="E116" s="3"/>
      <c r="F116" s="6"/>
      <c r="G116" s="9"/>
      <c r="H116" s="47">
        <v>10</v>
      </c>
      <c r="I116" s="47">
        <v>30</v>
      </c>
      <c r="J116" s="21">
        <v>2.5</v>
      </c>
      <c r="K116" s="43">
        <f t="shared" si="2"/>
        <v>25</v>
      </c>
      <c r="L116" s="63">
        <f t="shared" si="3"/>
        <v>75</v>
      </c>
    </row>
    <row r="117" spans="1:12" ht="30" x14ac:dyDescent="0.25">
      <c r="A117" s="70" t="s">
        <v>957</v>
      </c>
      <c r="B117" s="15" t="s">
        <v>199</v>
      </c>
      <c r="C117" s="8" t="s">
        <v>200</v>
      </c>
      <c r="D117" s="3" t="s">
        <v>27</v>
      </c>
      <c r="E117" s="3"/>
      <c r="F117" s="6"/>
      <c r="G117" s="9"/>
      <c r="H117" s="47">
        <v>10</v>
      </c>
      <c r="I117" s="47">
        <v>30</v>
      </c>
      <c r="J117" s="21">
        <v>12.23</v>
      </c>
      <c r="K117" s="43">
        <f t="shared" si="2"/>
        <v>122.30000000000001</v>
      </c>
      <c r="L117" s="63">
        <f t="shared" si="3"/>
        <v>366.90000000000003</v>
      </c>
    </row>
    <row r="118" spans="1:12" ht="120" x14ac:dyDescent="0.25">
      <c r="A118" s="70" t="s">
        <v>958</v>
      </c>
      <c r="B118" s="48" t="s">
        <v>835</v>
      </c>
      <c r="C118" s="44" t="s">
        <v>851</v>
      </c>
      <c r="D118" s="47" t="s">
        <v>36</v>
      </c>
      <c r="E118" s="47"/>
      <c r="F118" s="50"/>
      <c r="G118" s="9"/>
      <c r="H118" s="47">
        <v>2</v>
      </c>
      <c r="I118" s="47">
        <v>20</v>
      </c>
      <c r="J118" s="21">
        <v>989.71</v>
      </c>
      <c r="K118" s="43">
        <f t="shared" si="2"/>
        <v>1979.42</v>
      </c>
      <c r="L118" s="63">
        <f t="shared" si="3"/>
        <v>19794.2</v>
      </c>
    </row>
    <row r="119" spans="1:12" x14ac:dyDescent="0.25">
      <c r="A119" s="73">
        <v>7</v>
      </c>
      <c r="B119" s="15"/>
      <c r="C119" s="11" t="s">
        <v>201</v>
      </c>
      <c r="D119" s="3"/>
      <c r="E119" s="3"/>
      <c r="F119" s="6"/>
      <c r="G119" s="9"/>
      <c r="H119" s="47"/>
      <c r="I119" s="47"/>
      <c r="J119" s="21"/>
      <c r="K119" s="43"/>
      <c r="L119" s="63"/>
    </row>
    <row r="120" spans="1:12" x14ac:dyDescent="0.25">
      <c r="A120" s="73" t="s">
        <v>959</v>
      </c>
      <c r="B120" s="15"/>
      <c r="C120" s="11" t="s">
        <v>202</v>
      </c>
      <c r="D120" s="3"/>
      <c r="E120" s="3"/>
      <c r="F120" s="6"/>
      <c r="G120" s="9"/>
      <c r="H120" s="47"/>
      <c r="I120" s="47"/>
      <c r="J120" s="21"/>
      <c r="K120" s="43"/>
      <c r="L120" s="63"/>
    </row>
    <row r="121" spans="1:12" ht="45" x14ac:dyDescent="0.25">
      <c r="A121" s="70" t="s">
        <v>960</v>
      </c>
      <c r="B121" s="15" t="s">
        <v>203</v>
      </c>
      <c r="C121" s="8" t="s">
        <v>204</v>
      </c>
      <c r="D121" s="3" t="s">
        <v>9</v>
      </c>
      <c r="E121" s="3"/>
      <c r="F121" s="6"/>
      <c r="G121" s="9"/>
      <c r="H121" s="47">
        <v>6</v>
      </c>
      <c r="I121" s="47">
        <v>24</v>
      </c>
      <c r="J121" s="21">
        <v>95.98</v>
      </c>
      <c r="K121" s="43">
        <f t="shared" si="2"/>
        <v>575.88</v>
      </c>
      <c r="L121" s="63">
        <f t="shared" si="3"/>
        <v>2303.52</v>
      </c>
    </row>
    <row r="122" spans="1:12" ht="30" x14ac:dyDescent="0.25">
      <c r="A122" s="70" t="s">
        <v>961</v>
      </c>
      <c r="B122" s="15" t="s">
        <v>205</v>
      </c>
      <c r="C122" s="8" t="s">
        <v>206</v>
      </c>
      <c r="D122" s="3" t="s">
        <v>9</v>
      </c>
      <c r="E122" s="3"/>
      <c r="F122" s="6"/>
      <c r="G122" s="9"/>
      <c r="H122" s="47">
        <v>6</v>
      </c>
      <c r="I122" s="47">
        <v>24</v>
      </c>
      <c r="J122" s="21">
        <v>414.6</v>
      </c>
      <c r="K122" s="43">
        <f t="shared" si="2"/>
        <v>2487.6000000000004</v>
      </c>
      <c r="L122" s="63">
        <f t="shared" si="3"/>
        <v>9950.4000000000015</v>
      </c>
    </row>
    <row r="123" spans="1:12" ht="30" x14ac:dyDescent="0.25">
      <c r="A123" s="70" t="s">
        <v>962</v>
      </c>
      <c r="B123" s="15" t="s">
        <v>207</v>
      </c>
      <c r="C123" s="8" t="s">
        <v>208</v>
      </c>
      <c r="D123" s="3" t="s">
        <v>9</v>
      </c>
      <c r="E123" s="3"/>
      <c r="F123" s="6"/>
      <c r="G123" s="9"/>
      <c r="H123" s="47">
        <v>6</v>
      </c>
      <c r="I123" s="47">
        <v>24</v>
      </c>
      <c r="J123" s="21">
        <v>259.64999999999998</v>
      </c>
      <c r="K123" s="43">
        <f t="shared" si="2"/>
        <v>1557.8999999999999</v>
      </c>
      <c r="L123" s="63">
        <f t="shared" si="3"/>
        <v>6231.5999999999995</v>
      </c>
    </row>
    <row r="124" spans="1:12" ht="30" x14ac:dyDescent="0.25">
      <c r="A124" s="70" t="s">
        <v>963</v>
      </c>
      <c r="B124" s="15" t="s">
        <v>209</v>
      </c>
      <c r="C124" s="8" t="s">
        <v>210</v>
      </c>
      <c r="D124" s="3" t="s">
        <v>9</v>
      </c>
      <c r="E124" s="3"/>
      <c r="F124" s="6"/>
      <c r="G124" s="9"/>
      <c r="H124" s="47">
        <v>6</v>
      </c>
      <c r="I124" s="47">
        <v>24</v>
      </c>
      <c r="J124" s="21">
        <v>500.52</v>
      </c>
      <c r="K124" s="43">
        <f t="shared" si="2"/>
        <v>3003.12</v>
      </c>
      <c r="L124" s="63">
        <f t="shared" si="3"/>
        <v>12012.48</v>
      </c>
    </row>
    <row r="125" spans="1:12" ht="30" x14ac:dyDescent="0.25">
      <c r="A125" s="70" t="s">
        <v>964</v>
      </c>
      <c r="B125" s="15" t="s">
        <v>211</v>
      </c>
      <c r="C125" s="8" t="s">
        <v>212</v>
      </c>
      <c r="D125" s="3" t="s">
        <v>9</v>
      </c>
      <c r="E125" s="3"/>
      <c r="F125" s="6"/>
      <c r="G125" s="9"/>
      <c r="H125" s="47">
        <v>6</v>
      </c>
      <c r="I125" s="47">
        <v>24</v>
      </c>
      <c r="J125" s="21">
        <v>623.95000000000005</v>
      </c>
      <c r="K125" s="43">
        <f t="shared" si="2"/>
        <v>3743.7000000000003</v>
      </c>
      <c r="L125" s="63">
        <f t="shared" si="3"/>
        <v>14974.800000000001</v>
      </c>
    </row>
    <row r="126" spans="1:12" x14ac:dyDescent="0.25">
      <c r="A126" s="73" t="s">
        <v>965</v>
      </c>
      <c r="B126" s="15"/>
      <c r="C126" s="11" t="s">
        <v>213</v>
      </c>
      <c r="D126" s="3"/>
      <c r="E126" s="3"/>
      <c r="F126" s="6"/>
      <c r="G126" s="9"/>
      <c r="H126" s="47"/>
      <c r="I126" s="47"/>
      <c r="J126" s="21"/>
      <c r="K126" s="43"/>
      <c r="L126" s="63"/>
    </row>
    <row r="127" spans="1:12" ht="60" x14ac:dyDescent="0.25">
      <c r="A127" s="70" t="s">
        <v>966</v>
      </c>
      <c r="B127" s="15" t="s">
        <v>214</v>
      </c>
      <c r="C127" s="8" t="s">
        <v>215</v>
      </c>
      <c r="D127" s="3" t="s">
        <v>9</v>
      </c>
      <c r="E127" s="3"/>
      <c r="F127" s="6"/>
      <c r="G127" s="9"/>
      <c r="H127" s="47">
        <v>10</v>
      </c>
      <c r="I127" s="47">
        <v>30</v>
      </c>
      <c r="J127" s="21">
        <v>411.17</v>
      </c>
      <c r="K127" s="43">
        <f t="shared" si="2"/>
        <v>4111.7</v>
      </c>
      <c r="L127" s="63">
        <f t="shared" si="3"/>
        <v>12335.1</v>
      </c>
    </row>
    <row r="128" spans="1:12" ht="45" x14ac:dyDescent="0.25">
      <c r="A128" s="70" t="s">
        <v>967</v>
      </c>
      <c r="B128" s="15" t="s">
        <v>216</v>
      </c>
      <c r="C128" s="8" t="s">
        <v>217</v>
      </c>
      <c r="D128" s="3" t="s">
        <v>9</v>
      </c>
      <c r="E128" s="3"/>
      <c r="F128" s="6">
        <v>6.5</v>
      </c>
      <c r="G128" s="9"/>
      <c r="H128" s="47">
        <v>10</v>
      </c>
      <c r="I128" s="47">
        <v>30</v>
      </c>
      <c r="J128" s="21">
        <v>443.53</v>
      </c>
      <c r="K128" s="43">
        <f t="shared" si="2"/>
        <v>4435.2999999999993</v>
      </c>
      <c r="L128" s="63">
        <f t="shared" si="3"/>
        <v>13305.9</v>
      </c>
    </row>
    <row r="129" spans="1:12" ht="60" x14ac:dyDescent="0.25">
      <c r="A129" s="70" t="s">
        <v>968</v>
      </c>
      <c r="B129" s="15" t="s">
        <v>218</v>
      </c>
      <c r="C129" s="8" t="s">
        <v>219</v>
      </c>
      <c r="D129" s="3" t="s">
        <v>9</v>
      </c>
      <c r="E129" s="3"/>
      <c r="F129" s="6"/>
      <c r="G129" s="3"/>
      <c r="H129" s="47">
        <v>10</v>
      </c>
      <c r="I129" s="47">
        <v>30</v>
      </c>
      <c r="J129" s="21">
        <v>333.23</v>
      </c>
      <c r="K129" s="43">
        <f t="shared" si="2"/>
        <v>3332.3</v>
      </c>
      <c r="L129" s="63">
        <f t="shared" si="3"/>
        <v>9996.9000000000015</v>
      </c>
    </row>
    <row r="130" spans="1:12" ht="45" x14ac:dyDescent="0.25">
      <c r="A130" s="70" t="s">
        <v>969</v>
      </c>
      <c r="B130" s="15" t="s">
        <v>220</v>
      </c>
      <c r="C130" s="8" t="s">
        <v>221</v>
      </c>
      <c r="D130" s="3" t="s">
        <v>9</v>
      </c>
      <c r="E130" s="3"/>
      <c r="F130" s="6">
        <v>3.36</v>
      </c>
      <c r="G130" s="3">
        <v>3.36</v>
      </c>
      <c r="H130" s="47">
        <v>10</v>
      </c>
      <c r="I130" s="47">
        <v>30</v>
      </c>
      <c r="J130" s="21">
        <v>716.34</v>
      </c>
      <c r="K130" s="43">
        <f t="shared" si="2"/>
        <v>7163.4000000000005</v>
      </c>
      <c r="L130" s="63">
        <f t="shared" si="3"/>
        <v>21490.2</v>
      </c>
    </row>
    <row r="131" spans="1:12" ht="45" x14ac:dyDescent="0.25">
      <c r="A131" s="70" t="s">
        <v>970</v>
      </c>
      <c r="B131" s="48" t="s">
        <v>847</v>
      </c>
      <c r="C131" s="44" t="s">
        <v>548</v>
      </c>
      <c r="D131" s="47"/>
      <c r="E131" s="47"/>
      <c r="F131" s="50">
        <v>6.5</v>
      </c>
      <c r="G131" s="47"/>
      <c r="H131" s="47">
        <v>10</v>
      </c>
      <c r="I131" s="47">
        <v>20</v>
      </c>
      <c r="J131" s="21">
        <v>716.33</v>
      </c>
      <c r="K131" s="43">
        <f t="shared" si="2"/>
        <v>7163.3</v>
      </c>
      <c r="L131" s="63">
        <f t="shared" si="3"/>
        <v>14326.6</v>
      </c>
    </row>
    <row r="132" spans="1:12" x14ac:dyDescent="0.25">
      <c r="A132" s="73">
        <v>8</v>
      </c>
      <c r="B132" s="15"/>
      <c r="C132" s="11" t="s">
        <v>222</v>
      </c>
      <c r="D132" s="3"/>
      <c r="E132" s="3"/>
      <c r="F132" s="6"/>
      <c r="G132" s="9"/>
      <c r="H132" s="47"/>
      <c r="I132" s="47"/>
      <c r="J132" s="21"/>
      <c r="K132" s="43"/>
      <c r="L132" s="63"/>
    </row>
    <row r="133" spans="1:12" x14ac:dyDescent="0.25">
      <c r="A133" s="73" t="s">
        <v>971</v>
      </c>
      <c r="B133" s="15"/>
      <c r="C133" s="11" t="s">
        <v>223</v>
      </c>
      <c r="D133" s="3"/>
      <c r="E133" s="3"/>
      <c r="F133" s="6"/>
      <c r="G133" s="9"/>
      <c r="H133" s="47"/>
      <c r="I133" s="47"/>
      <c r="J133" s="21"/>
      <c r="K133" s="43"/>
      <c r="L133" s="63"/>
    </row>
    <row r="134" spans="1:12" ht="30" x14ac:dyDescent="0.25">
      <c r="A134" s="70" t="s">
        <v>972</v>
      </c>
      <c r="B134" s="15" t="s">
        <v>224</v>
      </c>
      <c r="C134" s="8" t="s">
        <v>225</v>
      </c>
      <c r="D134" s="3" t="s">
        <v>9</v>
      </c>
      <c r="E134" s="3"/>
      <c r="F134" s="6"/>
      <c r="G134" s="9"/>
      <c r="H134" s="47">
        <v>30</v>
      </c>
      <c r="I134" s="47">
        <v>100</v>
      </c>
      <c r="J134" s="21">
        <v>107.34</v>
      </c>
      <c r="K134" s="43">
        <f t="shared" si="2"/>
        <v>3220.2000000000003</v>
      </c>
      <c r="L134" s="63">
        <f t="shared" si="3"/>
        <v>10734</v>
      </c>
    </row>
    <row r="135" spans="1:12" ht="30" x14ac:dyDescent="0.25">
      <c r="A135" s="70" t="s">
        <v>973</v>
      </c>
      <c r="B135" s="15" t="s">
        <v>226</v>
      </c>
      <c r="C135" s="8" t="s">
        <v>227</v>
      </c>
      <c r="D135" s="3" t="s">
        <v>9</v>
      </c>
      <c r="E135" s="3"/>
      <c r="F135" s="6"/>
      <c r="G135" s="9"/>
      <c r="H135" s="47">
        <v>30</v>
      </c>
      <c r="I135" s="47">
        <v>100</v>
      </c>
      <c r="J135" s="21">
        <v>132.07</v>
      </c>
      <c r="K135" s="43">
        <f t="shared" si="2"/>
        <v>3962.1</v>
      </c>
      <c r="L135" s="63">
        <f t="shared" si="3"/>
        <v>13207</v>
      </c>
    </row>
    <row r="136" spans="1:12" x14ac:dyDescent="0.25">
      <c r="A136" s="70" t="s">
        <v>974</v>
      </c>
      <c r="B136" s="15" t="s">
        <v>228</v>
      </c>
      <c r="C136" s="8" t="s">
        <v>229</v>
      </c>
      <c r="D136" s="3" t="s">
        <v>9</v>
      </c>
      <c r="E136" s="3"/>
      <c r="F136" s="6"/>
      <c r="G136" s="9"/>
      <c r="H136" s="47">
        <v>20</v>
      </c>
      <c r="I136" s="47">
        <v>30</v>
      </c>
      <c r="J136" s="21">
        <v>513.13</v>
      </c>
      <c r="K136" s="43">
        <f t="shared" ref="K136:K198" si="4">J136*H136</f>
        <v>10262.6</v>
      </c>
      <c r="L136" s="63">
        <f t="shared" ref="L136:L198" si="5">J136*I136</f>
        <v>15393.9</v>
      </c>
    </row>
    <row r="137" spans="1:12" x14ac:dyDescent="0.25">
      <c r="A137" s="73" t="s">
        <v>975</v>
      </c>
      <c r="B137" s="15"/>
      <c r="C137" s="11" t="s">
        <v>230</v>
      </c>
      <c r="D137" s="3"/>
      <c r="E137" s="3"/>
      <c r="F137" s="6"/>
      <c r="G137" s="9"/>
      <c r="H137" s="47"/>
      <c r="I137" s="47"/>
      <c r="J137" s="21"/>
      <c r="K137" s="43"/>
      <c r="L137" s="63"/>
    </row>
    <row r="138" spans="1:12" ht="60" x14ac:dyDescent="0.25">
      <c r="A138" s="70" t="s">
        <v>976</v>
      </c>
      <c r="B138" s="15" t="s">
        <v>231</v>
      </c>
      <c r="C138" s="8" t="s">
        <v>232</v>
      </c>
      <c r="D138" s="3" t="s">
        <v>9</v>
      </c>
      <c r="E138" s="3"/>
      <c r="F138" s="6"/>
      <c r="G138" s="9"/>
      <c r="H138" s="47">
        <v>5</v>
      </c>
      <c r="I138" s="47">
        <v>20</v>
      </c>
      <c r="J138" s="21">
        <v>459.66</v>
      </c>
      <c r="K138" s="43">
        <f t="shared" si="4"/>
        <v>2298.3000000000002</v>
      </c>
      <c r="L138" s="63">
        <f t="shared" si="5"/>
        <v>9193.2000000000007</v>
      </c>
    </row>
    <row r="139" spans="1:12" x14ac:dyDescent="0.25">
      <c r="A139" s="73">
        <v>9</v>
      </c>
      <c r="B139" s="15"/>
      <c r="C139" s="11" t="s">
        <v>233</v>
      </c>
      <c r="D139" s="3"/>
      <c r="E139" s="3"/>
      <c r="F139" s="6"/>
      <c r="G139" s="9"/>
      <c r="H139" s="47"/>
      <c r="I139" s="47"/>
      <c r="J139" s="21"/>
      <c r="K139" s="43"/>
      <c r="L139" s="63"/>
    </row>
    <row r="140" spans="1:12" x14ac:dyDescent="0.25">
      <c r="A140" s="73" t="s">
        <v>977</v>
      </c>
      <c r="B140" s="15"/>
      <c r="C140" s="11" t="s">
        <v>234</v>
      </c>
      <c r="D140" s="3"/>
      <c r="E140" s="3"/>
      <c r="F140" s="6"/>
      <c r="G140" s="9"/>
      <c r="H140" s="47"/>
      <c r="I140" s="47"/>
      <c r="J140" s="21"/>
      <c r="K140" s="43"/>
      <c r="L140" s="63"/>
    </row>
    <row r="141" spans="1:12" ht="90" x14ac:dyDescent="0.25">
      <c r="A141" s="74" t="s">
        <v>978</v>
      </c>
      <c r="B141" s="48" t="s">
        <v>235</v>
      </c>
      <c r="C141" s="44" t="s">
        <v>236</v>
      </c>
      <c r="D141" s="47" t="s">
        <v>9</v>
      </c>
      <c r="E141" s="3"/>
      <c r="F141" s="6"/>
      <c r="G141" s="9"/>
      <c r="H141" s="47">
        <v>12</v>
      </c>
      <c r="I141" s="47">
        <v>100</v>
      </c>
      <c r="J141" s="21">
        <v>87.66</v>
      </c>
      <c r="K141" s="43">
        <f t="shared" si="4"/>
        <v>1051.92</v>
      </c>
      <c r="L141" s="63">
        <f t="shared" si="5"/>
        <v>8766</v>
      </c>
    </row>
    <row r="142" spans="1:12" x14ac:dyDescent="0.25">
      <c r="A142" s="73" t="s">
        <v>979</v>
      </c>
      <c r="B142" s="15"/>
      <c r="C142" s="11" t="s">
        <v>237</v>
      </c>
      <c r="D142" s="3"/>
      <c r="E142" s="3"/>
      <c r="F142" s="6"/>
      <c r="G142" s="9"/>
      <c r="H142" s="47"/>
      <c r="I142" s="47"/>
      <c r="J142" s="21"/>
      <c r="K142" s="43"/>
      <c r="L142" s="63"/>
    </row>
    <row r="143" spans="1:12" ht="45" x14ac:dyDescent="0.25">
      <c r="A143" s="70" t="s">
        <v>980</v>
      </c>
      <c r="B143" s="15" t="s">
        <v>238</v>
      </c>
      <c r="C143" s="8" t="s">
        <v>239</v>
      </c>
      <c r="D143" s="3" t="s">
        <v>9</v>
      </c>
      <c r="E143" s="3"/>
      <c r="F143" s="6"/>
      <c r="G143" s="9"/>
      <c r="H143" s="47">
        <v>12</v>
      </c>
      <c r="I143" s="47">
        <v>200</v>
      </c>
      <c r="J143" s="21">
        <v>45.89</v>
      </c>
      <c r="K143" s="43">
        <f t="shared" si="4"/>
        <v>550.68000000000006</v>
      </c>
      <c r="L143" s="63">
        <f t="shared" si="5"/>
        <v>9178</v>
      </c>
    </row>
    <row r="144" spans="1:12" ht="30" x14ac:dyDescent="0.25">
      <c r="A144" s="70" t="s">
        <v>981</v>
      </c>
      <c r="B144" s="15" t="s">
        <v>240</v>
      </c>
      <c r="C144" s="8" t="s">
        <v>241</v>
      </c>
      <c r="D144" s="3" t="s">
        <v>27</v>
      </c>
      <c r="E144" s="3"/>
      <c r="F144" s="6"/>
      <c r="G144" s="9"/>
      <c r="H144" s="47">
        <v>15</v>
      </c>
      <c r="I144" s="47">
        <v>100</v>
      </c>
      <c r="J144" s="21">
        <v>63.16</v>
      </c>
      <c r="K144" s="43">
        <f t="shared" si="4"/>
        <v>947.4</v>
      </c>
      <c r="L144" s="63">
        <f t="shared" si="5"/>
        <v>6316</v>
      </c>
    </row>
    <row r="145" spans="1:12" x14ac:dyDescent="0.25">
      <c r="A145" s="73" t="s">
        <v>982</v>
      </c>
      <c r="B145" s="15"/>
      <c r="C145" s="11" t="s">
        <v>242</v>
      </c>
      <c r="D145" s="3"/>
      <c r="E145" s="3"/>
      <c r="F145" s="6"/>
      <c r="G145" s="9"/>
      <c r="H145" s="47"/>
      <c r="I145" s="47"/>
      <c r="J145" s="21"/>
      <c r="K145" s="43"/>
      <c r="L145" s="63"/>
    </row>
    <row r="146" spans="1:12" ht="30" x14ac:dyDescent="0.25">
      <c r="A146" s="70" t="s">
        <v>983</v>
      </c>
      <c r="B146" s="15" t="s">
        <v>243</v>
      </c>
      <c r="C146" s="8" t="s">
        <v>244</v>
      </c>
      <c r="D146" s="3" t="s">
        <v>27</v>
      </c>
      <c r="E146" s="3"/>
      <c r="F146" s="6"/>
      <c r="G146" s="9"/>
      <c r="H146" s="47">
        <v>5</v>
      </c>
      <c r="I146" s="47">
        <v>100</v>
      </c>
      <c r="J146" s="21">
        <v>106.08</v>
      </c>
      <c r="K146" s="43">
        <f t="shared" si="4"/>
        <v>530.4</v>
      </c>
      <c r="L146" s="63">
        <f t="shared" si="5"/>
        <v>10608</v>
      </c>
    </row>
    <row r="147" spans="1:12" ht="30" x14ac:dyDescent="0.25">
      <c r="A147" s="70" t="s">
        <v>984</v>
      </c>
      <c r="B147" s="15" t="s">
        <v>245</v>
      </c>
      <c r="C147" s="8" t="s">
        <v>246</v>
      </c>
      <c r="D147" s="3" t="s">
        <v>27</v>
      </c>
      <c r="E147" s="3"/>
      <c r="F147" s="6"/>
      <c r="G147" s="9"/>
      <c r="H147" s="47">
        <v>10</v>
      </c>
      <c r="I147" s="47">
        <v>100</v>
      </c>
      <c r="J147" s="21">
        <v>41.78</v>
      </c>
      <c r="K147" s="43">
        <f t="shared" si="4"/>
        <v>417.8</v>
      </c>
      <c r="L147" s="63">
        <f t="shared" si="5"/>
        <v>4178</v>
      </c>
    </row>
    <row r="148" spans="1:12" x14ac:dyDescent="0.25">
      <c r="A148" s="73" t="s">
        <v>985</v>
      </c>
      <c r="B148" s="15"/>
      <c r="C148" s="11" t="s">
        <v>182</v>
      </c>
      <c r="D148" s="3"/>
      <c r="E148" s="3"/>
      <c r="F148" s="6"/>
      <c r="G148" s="9"/>
      <c r="H148" s="47"/>
      <c r="I148" s="47"/>
      <c r="J148" s="21"/>
      <c r="K148" s="43"/>
      <c r="L148" s="63"/>
    </row>
    <row r="149" spans="1:12" ht="30" x14ac:dyDescent="0.25">
      <c r="A149" s="70" t="s">
        <v>986</v>
      </c>
      <c r="B149" s="15" t="s">
        <v>247</v>
      </c>
      <c r="C149" s="8" t="s">
        <v>248</v>
      </c>
      <c r="D149" s="3" t="s">
        <v>15</v>
      </c>
      <c r="E149" s="3"/>
      <c r="F149" s="6"/>
      <c r="G149" s="9"/>
      <c r="H149" s="47">
        <v>15</v>
      </c>
      <c r="I149" s="47">
        <v>60</v>
      </c>
      <c r="J149" s="21">
        <v>19.11</v>
      </c>
      <c r="K149" s="43">
        <f t="shared" si="4"/>
        <v>286.64999999999998</v>
      </c>
      <c r="L149" s="63">
        <f t="shared" si="5"/>
        <v>1146.5999999999999</v>
      </c>
    </row>
    <row r="150" spans="1:12" x14ac:dyDescent="0.25">
      <c r="A150" s="73">
        <v>10</v>
      </c>
      <c r="B150" s="15"/>
      <c r="C150" s="11" t="s">
        <v>249</v>
      </c>
      <c r="D150" s="3"/>
      <c r="E150" s="3"/>
      <c r="F150" s="6"/>
      <c r="G150" s="9"/>
      <c r="H150" s="47"/>
      <c r="I150" s="47"/>
      <c r="J150" s="21"/>
      <c r="K150" s="43"/>
      <c r="L150" s="63"/>
    </row>
    <row r="151" spans="1:12" x14ac:dyDescent="0.25">
      <c r="A151" s="73" t="s">
        <v>987</v>
      </c>
      <c r="B151" s="15"/>
      <c r="C151" s="11" t="s">
        <v>250</v>
      </c>
      <c r="D151" s="3"/>
      <c r="E151" s="3"/>
      <c r="F151" s="6"/>
      <c r="G151" s="9"/>
      <c r="H151" s="47"/>
      <c r="I151" s="47"/>
      <c r="J151" s="21"/>
      <c r="K151" s="43"/>
      <c r="L151" s="63"/>
    </row>
    <row r="152" spans="1:12" ht="75" x14ac:dyDescent="0.25">
      <c r="A152" s="70" t="s">
        <v>988</v>
      </c>
      <c r="B152" s="15" t="s">
        <v>251</v>
      </c>
      <c r="C152" s="8" t="s">
        <v>252</v>
      </c>
      <c r="D152" s="3" t="s">
        <v>9</v>
      </c>
      <c r="E152" s="3"/>
      <c r="F152" s="6"/>
      <c r="G152" s="9"/>
      <c r="H152" s="47">
        <v>25</v>
      </c>
      <c r="I152" s="47">
        <v>50</v>
      </c>
      <c r="J152" s="21">
        <v>65.989999999999995</v>
      </c>
      <c r="K152" s="43">
        <f t="shared" si="4"/>
        <v>1649.7499999999998</v>
      </c>
      <c r="L152" s="63">
        <f t="shared" si="5"/>
        <v>3299.4999999999995</v>
      </c>
    </row>
    <row r="153" spans="1:12" ht="75" x14ac:dyDescent="0.25">
      <c r="A153" s="70" t="s">
        <v>989</v>
      </c>
      <c r="B153" s="15" t="s">
        <v>253</v>
      </c>
      <c r="C153" s="8" t="s">
        <v>254</v>
      </c>
      <c r="D153" s="3" t="s">
        <v>9</v>
      </c>
      <c r="E153" s="3"/>
      <c r="F153" s="6"/>
      <c r="G153" s="3">
        <v>50</v>
      </c>
      <c r="H153" s="47">
        <v>50</v>
      </c>
      <c r="I153" s="47">
        <v>200</v>
      </c>
      <c r="J153" s="21">
        <v>198.51</v>
      </c>
      <c r="K153" s="43">
        <f t="shared" si="4"/>
        <v>9925.5</v>
      </c>
      <c r="L153" s="63">
        <f t="shared" si="5"/>
        <v>39702</v>
      </c>
    </row>
    <row r="154" spans="1:12" ht="45" x14ac:dyDescent="0.25">
      <c r="A154" s="73" t="s">
        <v>990</v>
      </c>
      <c r="B154" s="15"/>
      <c r="C154" s="11" t="s">
        <v>255</v>
      </c>
      <c r="D154" s="3"/>
      <c r="E154" s="3"/>
      <c r="F154" s="6"/>
      <c r="G154" s="9"/>
      <c r="H154" s="47"/>
      <c r="I154" s="47"/>
      <c r="J154" s="21"/>
      <c r="K154" s="43"/>
      <c r="L154" s="63"/>
    </row>
    <row r="155" spans="1:12" ht="30" x14ac:dyDescent="0.25">
      <c r="A155" s="70" t="s">
        <v>991</v>
      </c>
      <c r="B155" s="15" t="s">
        <v>256</v>
      </c>
      <c r="C155" s="8" t="s">
        <v>257</v>
      </c>
      <c r="D155" s="3" t="s">
        <v>9</v>
      </c>
      <c r="E155" s="3"/>
      <c r="F155" s="6"/>
      <c r="G155" s="9"/>
      <c r="H155" s="47">
        <v>25</v>
      </c>
      <c r="I155" s="47">
        <v>50</v>
      </c>
      <c r="J155" s="21">
        <v>45.5</v>
      </c>
      <c r="K155" s="43">
        <f t="shared" si="4"/>
        <v>1137.5</v>
      </c>
      <c r="L155" s="63">
        <f t="shared" si="5"/>
        <v>2275</v>
      </c>
    </row>
    <row r="156" spans="1:12" ht="30" x14ac:dyDescent="0.25">
      <c r="A156" s="70" t="s">
        <v>992</v>
      </c>
      <c r="B156" s="15" t="s">
        <v>258</v>
      </c>
      <c r="C156" s="8" t="s">
        <v>259</v>
      </c>
      <c r="D156" s="3" t="s">
        <v>9</v>
      </c>
      <c r="E156" s="3"/>
      <c r="F156" s="6"/>
      <c r="G156" s="9"/>
      <c r="H156" s="47">
        <v>25</v>
      </c>
      <c r="I156" s="47">
        <v>50</v>
      </c>
      <c r="J156" s="21">
        <v>41.4</v>
      </c>
      <c r="K156" s="43">
        <f t="shared" si="4"/>
        <v>1035</v>
      </c>
      <c r="L156" s="63">
        <f t="shared" si="5"/>
        <v>2070</v>
      </c>
    </row>
    <row r="157" spans="1:12" ht="60" x14ac:dyDescent="0.25">
      <c r="A157" s="70" t="s">
        <v>993</v>
      </c>
      <c r="B157" s="15" t="s">
        <v>260</v>
      </c>
      <c r="C157" s="8" t="s">
        <v>261</v>
      </c>
      <c r="D157" s="3" t="s">
        <v>9</v>
      </c>
      <c r="E157" s="3"/>
      <c r="F157" s="6"/>
      <c r="G157" s="3"/>
      <c r="H157" s="47">
        <v>25</v>
      </c>
      <c r="I157" s="47">
        <v>50</v>
      </c>
      <c r="J157" s="21">
        <v>36.14</v>
      </c>
      <c r="K157" s="43">
        <f t="shared" si="4"/>
        <v>903.5</v>
      </c>
      <c r="L157" s="63">
        <f t="shared" si="5"/>
        <v>1807</v>
      </c>
    </row>
    <row r="158" spans="1:12" ht="90" x14ac:dyDescent="0.25">
      <c r="A158" s="70" t="s">
        <v>994</v>
      </c>
      <c r="B158" s="15" t="s">
        <v>262</v>
      </c>
      <c r="C158" s="8" t="s">
        <v>263</v>
      </c>
      <c r="D158" s="3" t="s">
        <v>9</v>
      </c>
      <c r="E158" s="3"/>
      <c r="F158" s="6"/>
      <c r="G158" s="3"/>
      <c r="H158" s="47">
        <v>50</v>
      </c>
      <c r="I158" s="47">
        <v>400</v>
      </c>
      <c r="J158" s="21">
        <v>176.77</v>
      </c>
      <c r="K158" s="43">
        <f t="shared" si="4"/>
        <v>8838.5</v>
      </c>
      <c r="L158" s="63">
        <f t="shared" si="5"/>
        <v>70708</v>
      </c>
    </row>
    <row r="159" spans="1:12" x14ac:dyDescent="0.25">
      <c r="A159" s="73">
        <v>11</v>
      </c>
      <c r="B159" s="15"/>
      <c r="C159" s="11" t="s">
        <v>264</v>
      </c>
      <c r="D159" s="3"/>
      <c r="E159" s="3"/>
      <c r="F159" s="6"/>
      <c r="G159" s="9"/>
      <c r="H159" s="47"/>
      <c r="I159" s="47"/>
      <c r="J159" s="21"/>
      <c r="K159" s="43"/>
      <c r="L159" s="63"/>
    </row>
    <row r="160" spans="1:12" x14ac:dyDescent="0.25">
      <c r="A160" s="73" t="s">
        <v>995</v>
      </c>
      <c r="B160" s="15"/>
      <c r="C160" s="11" t="s">
        <v>265</v>
      </c>
      <c r="D160" s="3"/>
      <c r="E160" s="3"/>
      <c r="F160" s="6"/>
      <c r="G160" s="9"/>
      <c r="H160" s="47"/>
      <c r="I160" s="47"/>
      <c r="J160" s="21"/>
      <c r="K160" s="43"/>
      <c r="L160" s="63"/>
    </row>
    <row r="161" spans="1:12" ht="45" x14ac:dyDescent="0.25">
      <c r="A161" s="74" t="s">
        <v>996</v>
      </c>
      <c r="B161" s="48" t="s">
        <v>266</v>
      </c>
      <c r="C161" s="44" t="s">
        <v>267</v>
      </c>
      <c r="D161" s="3" t="s">
        <v>9</v>
      </c>
      <c r="E161" s="3"/>
      <c r="F161" s="6"/>
      <c r="G161" s="9"/>
      <c r="H161" s="47">
        <v>50</v>
      </c>
      <c r="I161" s="47">
        <v>100</v>
      </c>
      <c r="J161" s="21">
        <v>10.89</v>
      </c>
      <c r="K161" s="43">
        <f t="shared" si="4"/>
        <v>544.5</v>
      </c>
      <c r="L161" s="63">
        <f t="shared" si="5"/>
        <v>1089</v>
      </c>
    </row>
    <row r="162" spans="1:12" x14ac:dyDescent="0.25">
      <c r="A162" s="73" t="s">
        <v>997</v>
      </c>
      <c r="B162" s="15"/>
      <c r="C162" s="11" t="s">
        <v>268</v>
      </c>
      <c r="D162" s="3"/>
      <c r="E162" s="3"/>
      <c r="F162" s="6"/>
      <c r="G162" s="9"/>
      <c r="H162" s="47"/>
      <c r="I162" s="47"/>
      <c r="J162" s="21"/>
      <c r="K162" s="43">
        <f t="shared" si="4"/>
        <v>0</v>
      </c>
      <c r="L162" s="63">
        <f t="shared" si="5"/>
        <v>0</v>
      </c>
    </row>
    <row r="163" spans="1:12" x14ac:dyDescent="0.25">
      <c r="A163" s="70" t="s">
        <v>998</v>
      </c>
      <c r="B163" s="15" t="s">
        <v>269</v>
      </c>
      <c r="C163" s="8" t="s">
        <v>270</v>
      </c>
      <c r="D163" s="3" t="s">
        <v>9</v>
      </c>
      <c r="E163" s="3"/>
      <c r="F163" s="6"/>
      <c r="G163" s="9"/>
      <c r="H163" s="47">
        <v>50</v>
      </c>
      <c r="I163" s="47">
        <v>1000</v>
      </c>
      <c r="J163" s="21">
        <v>35.020000000000003</v>
      </c>
      <c r="K163" s="43">
        <f t="shared" si="4"/>
        <v>1751.0000000000002</v>
      </c>
      <c r="L163" s="63">
        <f t="shared" si="5"/>
        <v>35020</v>
      </c>
    </row>
    <row r="164" spans="1:12" x14ac:dyDescent="0.25">
      <c r="A164" s="70" t="s">
        <v>999</v>
      </c>
      <c r="B164" s="15" t="s">
        <v>271</v>
      </c>
      <c r="C164" s="8" t="s">
        <v>272</v>
      </c>
      <c r="D164" s="3" t="s">
        <v>9</v>
      </c>
      <c r="E164" s="3"/>
      <c r="F164" s="6"/>
      <c r="G164" s="9"/>
      <c r="H164" s="47">
        <v>25</v>
      </c>
      <c r="I164" s="47">
        <v>50</v>
      </c>
      <c r="J164" s="21">
        <v>52.36</v>
      </c>
      <c r="K164" s="43">
        <f t="shared" si="4"/>
        <v>1309</v>
      </c>
      <c r="L164" s="63">
        <f t="shared" si="5"/>
        <v>2618</v>
      </c>
    </row>
    <row r="165" spans="1:12" ht="30" x14ac:dyDescent="0.25">
      <c r="A165" s="73" t="s">
        <v>1000</v>
      </c>
      <c r="B165" s="15"/>
      <c r="C165" s="11" t="s">
        <v>273</v>
      </c>
      <c r="D165" s="3"/>
      <c r="E165" s="3"/>
      <c r="F165" s="6"/>
      <c r="G165" s="9"/>
      <c r="H165" s="47"/>
      <c r="I165" s="47"/>
      <c r="J165" s="21"/>
      <c r="K165" s="43"/>
      <c r="L165" s="63"/>
    </row>
    <row r="166" spans="1:12" ht="45" x14ac:dyDescent="0.25">
      <c r="A166" s="74" t="s">
        <v>1001</v>
      </c>
      <c r="B166" s="48" t="s">
        <v>274</v>
      </c>
      <c r="C166" s="44" t="s">
        <v>275</v>
      </c>
      <c r="D166" s="47" t="s">
        <v>9</v>
      </c>
      <c r="E166" s="3"/>
      <c r="F166" s="6"/>
      <c r="G166" s="9"/>
      <c r="H166" s="47">
        <v>50</v>
      </c>
      <c r="I166" s="47">
        <v>100</v>
      </c>
      <c r="J166" s="21">
        <v>30.5</v>
      </c>
      <c r="K166" s="43">
        <f t="shared" si="4"/>
        <v>1525</v>
      </c>
      <c r="L166" s="63">
        <f t="shared" si="5"/>
        <v>3050</v>
      </c>
    </row>
    <row r="167" spans="1:12" ht="45" x14ac:dyDescent="0.25">
      <c r="A167" s="74" t="s">
        <v>1002</v>
      </c>
      <c r="B167" s="48" t="s">
        <v>276</v>
      </c>
      <c r="C167" s="44" t="s">
        <v>277</v>
      </c>
      <c r="D167" s="47" t="s">
        <v>9</v>
      </c>
      <c r="E167" s="3"/>
      <c r="F167" s="6"/>
      <c r="G167" s="9"/>
      <c r="H167" s="47">
        <v>50</v>
      </c>
      <c r="I167" s="47">
        <v>100</v>
      </c>
      <c r="J167" s="21">
        <v>52.75</v>
      </c>
      <c r="K167" s="43">
        <f t="shared" si="4"/>
        <v>2637.5</v>
      </c>
      <c r="L167" s="63">
        <f t="shared" si="5"/>
        <v>5275</v>
      </c>
    </row>
    <row r="168" spans="1:12" x14ac:dyDescent="0.25">
      <c r="A168" s="73">
        <v>12</v>
      </c>
      <c r="B168" s="15"/>
      <c r="C168" s="11" t="s">
        <v>278</v>
      </c>
      <c r="D168" s="3"/>
      <c r="E168" s="3"/>
      <c r="F168" s="6"/>
      <c r="G168" s="9"/>
      <c r="H168" s="47"/>
      <c r="I168" s="47"/>
      <c r="J168" s="21"/>
      <c r="K168" s="43"/>
      <c r="L168" s="63"/>
    </row>
    <row r="169" spans="1:12" x14ac:dyDescent="0.25">
      <c r="A169" s="73" t="s">
        <v>1003</v>
      </c>
      <c r="B169" s="15"/>
      <c r="C169" s="11" t="s">
        <v>265</v>
      </c>
      <c r="D169" s="3"/>
      <c r="E169" s="3"/>
      <c r="F169" s="6"/>
      <c r="G169" s="9"/>
      <c r="H169" s="47"/>
      <c r="I169" s="47"/>
      <c r="J169" s="21"/>
      <c r="K169" s="43"/>
      <c r="L169" s="63"/>
    </row>
    <row r="170" spans="1:12" ht="45" x14ac:dyDescent="0.25">
      <c r="A170" s="74" t="s">
        <v>1004</v>
      </c>
      <c r="B170" s="48" t="s">
        <v>279</v>
      </c>
      <c r="C170" s="44" t="s">
        <v>280</v>
      </c>
      <c r="D170" s="47" t="s">
        <v>9</v>
      </c>
      <c r="E170" s="47"/>
      <c r="F170" s="50">
        <v>6.36</v>
      </c>
      <c r="G170" s="51"/>
      <c r="H170" s="47">
        <v>50</v>
      </c>
      <c r="I170" s="47">
        <v>500</v>
      </c>
      <c r="J170" s="21">
        <v>5.52</v>
      </c>
      <c r="K170" s="43">
        <f t="shared" si="4"/>
        <v>276</v>
      </c>
      <c r="L170" s="63">
        <f t="shared" si="5"/>
        <v>2760</v>
      </c>
    </row>
    <row r="171" spans="1:12" x14ac:dyDescent="0.25">
      <c r="A171" s="73" t="s">
        <v>1005</v>
      </c>
      <c r="B171" s="15"/>
      <c r="C171" s="11" t="s">
        <v>281</v>
      </c>
      <c r="D171" s="3"/>
      <c r="E171" s="3"/>
      <c r="F171" s="6"/>
      <c r="G171" s="9"/>
      <c r="H171" s="47"/>
      <c r="I171" s="47"/>
      <c r="J171" s="21"/>
      <c r="K171" s="43"/>
      <c r="L171" s="63"/>
    </row>
    <row r="172" spans="1:12" ht="30" x14ac:dyDescent="0.25">
      <c r="A172" s="74" t="s">
        <v>1006</v>
      </c>
      <c r="B172" s="48" t="s">
        <v>282</v>
      </c>
      <c r="C172" s="44" t="s">
        <v>283</v>
      </c>
      <c r="D172" s="47" t="s">
        <v>27</v>
      </c>
      <c r="E172" s="3"/>
      <c r="F172" s="6"/>
      <c r="G172" s="9"/>
      <c r="H172" s="47">
        <v>10</v>
      </c>
      <c r="I172" s="47">
        <v>100</v>
      </c>
      <c r="J172" s="21">
        <v>15.03</v>
      </c>
      <c r="K172" s="43">
        <f t="shared" si="4"/>
        <v>150.29999999999998</v>
      </c>
      <c r="L172" s="63">
        <f t="shared" si="5"/>
        <v>1503</v>
      </c>
    </row>
    <row r="173" spans="1:12" ht="30" x14ac:dyDescent="0.25">
      <c r="A173" s="74" t="s">
        <v>1007</v>
      </c>
      <c r="B173" s="15" t="s">
        <v>284</v>
      </c>
      <c r="C173" s="8" t="s">
        <v>285</v>
      </c>
      <c r="D173" s="3" t="s">
        <v>27</v>
      </c>
      <c r="E173" s="3"/>
      <c r="F173" s="6"/>
      <c r="G173" s="9"/>
      <c r="H173" s="47">
        <v>10</v>
      </c>
      <c r="I173" s="47">
        <v>50</v>
      </c>
      <c r="J173" s="21">
        <v>14.73</v>
      </c>
      <c r="K173" s="43">
        <f t="shared" si="4"/>
        <v>147.30000000000001</v>
      </c>
      <c r="L173" s="63">
        <f t="shared" si="5"/>
        <v>736.5</v>
      </c>
    </row>
    <row r="174" spans="1:12" ht="45" x14ac:dyDescent="0.25">
      <c r="A174" s="74" t="s">
        <v>1008</v>
      </c>
      <c r="B174" s="15" t="s">
        <v>286</v>
      </c>
      <c r="C174" s="8" t="s">
        <v>287</v>
      </c>
      <c r="D174" s="3" t="s">
        <v>9</v>
      </c>
      <c r="E174" s="3"/>
      <c r="F174" s="6"/>
      <c r="G174" s="9"/>
      <c r="H174" s="47">
        <v>15</v>
      </c>
      <c r="I174" s="47">
        <v>100</v>
      </c>
      <c r="J174" s="21">
        <v>13.16</v>
      </c>
      <c r="K174" s="43">
        <f t="shared" si="4"/>
        <v>197.4</v>
      </c>
      <c r="L174" s="63">
        <f t="shared" si="5"/>
        <v>1316</v>
      </c>
    </row>
    <row r="175" spans="1:12" ht="75" x14ac:dyDescent="0.25">
      <c r="A175" s="74" t="s">
        <v>1009</v>
      </c>
      <c r="B175" s="12" t="s">
        <v>836</v>
      </c>
      <c r="C175" s="12" t="s">
        <v>837</v>
      </c>
      <c r="D175" s="3" t="s">
        <v>9</v>
      </c>
      <c r="E175" s="3"/>
      <c r="F175" s="6"/>
      <c r="G175" s="9"/>
      <c r="H175" s="47">
        <v>15</v>
      </c>
      <c r="I175" s="47">
        <v>100</v>
      </c>
      <c r="J175" s="21">
        <v>65.87</v>
      </c>
      <c r="K175" s="43">
        <f t="shared" si="4"/>
        <v>988.05000000000007</v>
      </c>
      <c r="L175" s="63">
        <f t="shared" si="5"/>
        <v>6587</v>
      </c>
    </row>
    <row r="176" spans="1:12" ht="60" x14ac:dyDescent="0.25">
      <c r="A176" s="74" t="s">
        <v>1010</v>
      </c>
      <c r="B176" s="52" t="s">
        <v>838</v>
      </c>
      <c r="C176" s="12" t="s">
        <v>839</v>
      </c>
      <c r="D176" s="3" t="s">
        <v>9</v>
      </c>
      <c r="E176" s="3"/>
      <c r="F176" s="6"/>
      <c r="G176" s="9"/>
      <c r="H176" s="47">
        <v>15</v>
      </c>
      <c r="I176" s="47">
        <v>100</v>
      </c>
      <c r="J176" s="21">
        <v>70.11</v>
      </c>
      <c r="K176" s="43">
        <f t="shared" si="4"/>
        <v>1051.6500000000001</v>
      </c>
      <c r="L176" s="63">
        <f t="shared" si="5"/>
        <v>7011</v>
      </c>
    </row>
    <row r="177" spans="1:12" ht="90" x14ac:dyDescent="0.25">
      <c r="A177" s="74" t="s">
        <v>1011</v>
      </c>
      <c r="B177" s="12" t="s">
        <v>840</v>
      </c>
      <c r="C177" s="12" t="s">
        <v>841</v>
      </c>
      <c r="D177" s="3" t="s">
        <v>9</v>
      </c>
      <c r="E177" s="3"/>
      <c r="F177" s="6"/>
      <c r="G177" s="9"/>
      <c r="H177" s="47">
        <v>15</v>
      </c>
      <c r="I177" s="47">
        <v>100</v>
      </c>
      <c r="J177" s="21">
        <v>61.86</v>
      </c>
      <c r="K177" s="43">
        <f t="shared" si="4"/>
        <v>927.9</v>
      </c>
      <c r="L177" s="63">
        <f t="shared" si="5"/>
        <v>6186</v>
      </c>
    </row>
    <row r="178" spans="1:12" ht="30" x14ac:dyDescent="0.25">
      <c r="A178" s="73" t="s">
        <v>1012</v>
      </c>
      <c r="B178" s="15"/>
      <c r="C178" s="11" t="s">
        <v>273</v>
      </c>
      <c r="D178" s="3"/>
      <c r="E178" s="3"/>
      <c r="F178" s="6"/>
      <c r="G178" s="9"/>
      <c r="H178" s="47"/>
      <c r="I178" s="47"/>
      <c r="J178" s="21"/>
      <c r="K178" s="43"/>
      <c r="L178" s="63"/>
    </row>
    <row r="179" spans="1:12" ht="45" x14ac:dyDescent="0.25">
      <c r="A179" s="70" t="s">
        <v>1013</v>
      </c>
      <c r="B179" s="15" t="s">
        <v>288</v>
      </c>
      <c r="C179" s="8" t="s">
        <v>289</v>
      </c>
      <c r="D179" s="3" t="s">
        <v>9</v>
      </c>
      <c r="E179" s="3"/>
      <c r="F179" s="6"/>
      <c r="G179" s="9"/>
      <c r="H179" s="47">
        <v>50</v>
      </c>
      <c r="I179" s="47">
        <v>100</v>
      </c>
      <c r="J179" s="21">
        <v>27.23</v>
      </c>
      <c r="K179" s="43">
        <f t="shared" si="4"/>
        <v>1361.5</v>
      </c>
      <c r="L179" s="63">
        <f t="shared" si="5"/>
        <v>2723</v>
      </c>
    </row>
    <row r="180" spans="1:12" ht="60" x14ac:dyDescent="0.25">
      <c r="A180" s="74" t="s">
        <v>1014</v>
      </c>
      <c r="B180" s="48" t="s">
        <v>290</v>
      </c>
      <c r="C180" s="44" t="s">
        <v>291</v>
      </c>
      <c r="D180" s="47" t="s">
        <v>9</v>
      </c>
      <c r="E180" s="47"/>
      <c r="F180" s="50">
        <v>6.36</v>
      </c>
      <c r="G180" s="51"/>
      <c r="H180" s="47">
        <v>50</v>
      </c>
      <c r="I180" s="47">
        <v>500</v>
      </c>
      <c r="J180" s="21">
        <v>46.72</v>
      </c>
      <c r="K180" s="43">
        <f t="shared" si="4"/>
        <v>2336</v>
      </c>
      <c r="L180" s="63">
        <f t="shared" si="5"/>
        <v>23360</v>
      </c>
    </row>
    <row r="181" spans="1:12" x14ac:dyDescent="0.25">
      <c r="A181" s="73">
        <v>13</v>
      </c>
      <c r="B181" s="15"/>
      <c r="C181" s="11" t="s">
        <v>292</v>
      </c>
      <c r="D181" s="3"/>
      <c r="E181" s="3"/>
      <c r="F181" s="6"/>
      <c r="G181" s="9"/>
      <c r="H181" s="47"/>
      <c r="I181" s="47"/>
      <c r="J181" s="21"/>
      <c r="K181" s="43"/>
      <c r="L181" s="63"/>
    </row>
    <row r="182" spans="1:12" x14ac:dyDescent="0.25">
      <c r="A182" s="73" t="s">
        <v>1015</v>
      </c>
      <c r="B182" s="15"/>
      <c r="C182" s="11" t="s">
        <v>293</v>
      </c>
      <c r="D182" s="3"/>
      <c r="E182" s="3"/>
      <c r="F182" s="6"/>
      <c r="G182" s="9"/>
      <c r="H182" s="47"/>
      <c r="I182" s="47"/>
      <c r="J182" s="21"/>
      <c r="K182" s="43"/>
      <c r="L182" s="63"/>
    </row>
    <row r="183" spans="1:12" ht="45" x14ac:dyDescent="0.25">
      <c r="A183" s="74" t="s">
        <v>1016</v>
      </c>
      <c r="B183" s="48" t="s">
        <v>294</v>
      </c>
      <c r="C183" s="44" t="s">
        <v>295</v>
      </c>
      <c r="D183" s="47" t="s">
        <v>9</v>
      </c>
      <c r="E183" s="47"/>
      <c r="F183" s="50">
        <v>13.8</v>
      </c>
      <c r="G183" s="51"/>
      <c r="H183" s="47">
        <v>25</v>
      </c>
      <c r="I183" s="47">
        <v>280</v>
      </c>
      <c r="J183" s="43">
        <v>19.02</v>
      </c>
      <c r="K183" s="43">
        <f t="shared" si="4"/>
        <v>475.5</v>
      </c>
      <c r="L183" s="63">
        <f t="shared" si="5"/>
        <v>5325.5999999999995</v>
      </c>
    </row>
    <row r="184" spans="1:12" ht="30" x14ac:dyDescent="0.25">
      <c r="A184" s="74" t="s">
        <v>1017</v>
      </c>
      <c r="B184" s="48" t="s">
        <v>296</v>
      </c>
      <c r="C184" s="44" t="s">
        <v>297</v>
      </c>
      <c r="D184" s="47" t="s">
        <v>9</v>
      </c>
      <c r="E184" s="47"/>
      <c r="F184" s="50"/>
      <c r="G184" s="51"/>
      <c r="H184" s="47">
        <v>25</v>
      </c>
      <c r="I184" s="47">
        <v>200</v>
      </c>
      <c r="J184" s="43">
        <v>64.87</v>
      </c>
      <c r="K184" s="43">
        <f t="shared" si="4"/>
        <v>1621.75</v>
      </c>
      <c r="L184" s="63">
        <f t="shared" si="5"/>
        <v>12974</v>
      </c>
    </row>
    <row r="185" spans="1:12" ht="30" x14ac:dyDescent="0.25">
      <c r="A185" s="74" t="s">
        <v>1018</v>
      </c>
      <c r="B185" s="48" t="s">
        <v>298</v>
      </c>
      <c r="C185" s="44" t="s">
        <v>299</v>
      </c>
      <c r="D185" s="47" t="s">
        <v>9</v>
      </c>
      <c r="E185" s="47"/>
      <c r="F185" s="50"/>
      <c r="G185" s="51"/>
      <c r="H185" s="47">
        <v>25</v>
      </c>
      <c r="I185" s="47">
        <v>200</v>
      </c>
      <c r="J185" s="43">
        <v>50.07</v>
      </c>
      <c r="K185" s="43">
        <f t="shared" si="4"/>
        <v>1251.75</v>
      </c>
      <c r="L185" s="63">
        <f t="shared" si="5"/>
        <v>10014</v>
      </c>
    </row>
    <row r="186" spans="1:12" x14ac:dyDescent="0.25">
      <c r="A186" s="73" t="s">
        <v>1019</v>
      </c>
      <c r="B186" s="15"/>
      <c r="C186" s="11" t="s">
        <v>281</v>
      </c>
      <c r="D186" s="3"/>
      <c r="E186" s="3"/>
      <c r="F186" s="6"/>
      <c r="G186" s="9"/>
      <c r="H186" s="47"/>
      <c r="I186" s="47"/>
      <c r="J186" s="21"/>
      <c r="K186" s="43"/>
      <c r="L186" s="63"/>
    </row>
    <row r="187" spans="1:12" ht="90" x14ac:dyDescent="0.25">
      <c r="A187" s="75" t="s">
        <v>1020</v>
      </c>
      <c r="B187" s="53" t="s">
        <v>833</v>
      </c>
      <c r="C187" s="53" t="s">
        <v>834</v>
      </c>
      <c r="D187" s="54" t="s">
        <v>9</v>
      </c>
      <c r="E187" s="54"/>
      <c r="F187" s="55"/>
      <c r="G187" s="51"/>
      <c r="H187" s="47">
        <v>100</v>
      </c>
      <c r="I187" s="47">
        <v>1000</v>
      </c>
      <c r="J187" s="21">
        <v>124.88</v>
      </c>
      <c r="K187" s="43">
        <f t="shared" si="4"/>
        <v>12488</v>
      </c>
      <c r="L187" s="63">
        <f t="shared" si="5"/>
        <v>124880</v>
      </c>
    </row>
    <row r="188" spans="1:12" ht="45" x14ac:dyDescent="0.25">
      <c r="A188" s="75" t="s">
        <v>1021</v>
      </c>
      <c r="B188" s="15" t="s">
        <v>300</v>
      </c>
      <c r="C188" s="8" t="s">
        <v>301</v>
      </c>
      <c r="D188" s="3" t="s">
        <v>9</v>
      </c>
      <c r="E188" s="3"/>
      <c r="F188" s="6"/>
      <c r="G188" s="9"/>
      <c r="H188" s="47">
        <v>25</v>
      </c>
      <c r="I188" s="47">
        <v>100</v>
      </c>
      <c r="J188" s="21">
        <v>43.34</v>
      </c>
      <c r="K188" s="43">
        <f t="shared" si="4"/>
        <v>1083.5</v>
      </c>
      <c r="L188" s="63">
        <f t="shared" si="5"/>
        <v>4334</v>
      </c>
    </row>
    <row r="189" spans="1:12" ht="30" x14ac:dyDescent="0.25">
      <c r="A189" s="75" t="s">
        <v>1022</v>
      </c>
      <c r="B189" s="12" t="s">
        <v>565</v>
      </c>
      <c r="C189" s="12" t="s">
        <v>566</v>
      </c>
      <c r="D189" s="35" t="s">
        <v>27</v>
      </c>
      <c r="E189" s="35"/>
      <c r="F189" s="36"/>
      <c r="G189" s="36"/>
      <c r="H189" s="47">
        <v>20</v>
      </c>
      <c r="I189" s="47">
        <v>100</v>
      </c>
      <c r="J189" s="21">
        <v>7.2</v>
      </c>
      <c r="K189" s="43">
        <f t="shared" si="4"/>
        <v>144</v>
      </c>
      <c r="L189" s="63">
        <f t="shared" si="5"/>
        <v>720</v>
      </c>
    </row>
    <row r="190" spans="1:12" ht="45" x14ac:dyDescent="0.25">
      <c r="A190" s="75" t="s">
        <v>1023</v>
      </c>
      <c r="B190" s="12" t="s">
        <v>567</v>
      </c>
      <c r="C190" s="12" t="s">
        <v>568</v>
      </c>
      <c r="D190" s="35" t="s">
        <v>9</v>
      </c>
      <c r="E190" s="35"/>
      <c r="F190" s="36"/>
      <c r="G190" s="36"/>
      <c r="H190" s="47">
        <v>25</v>
      </c>
      <c r="I190" s="47">
        <v>100</v>
      </c>
      <c r="J190" s="21">
        <v>61.13</v>
      </c>
      <c r="K190" s="43">
        <f t="shared" si="4"/>
        <v>1528.25</v>
      </c>
      <c r="L190" s="63">
        <f t="shared" si="5"/>
        <v>6113</v>
      </c>
    </row>
    <row r="191" spans="1:12" ht="45" x14ac:dyDescent="0.25">
      <c r="A191" s="75" t="s">
        <v>1024</v>
      </c>
      <c r="B191" s="48" t="s">
        <v>302</v>
      </c>
      <c r="C191" s="44" t="s">
        <v>303</v>
      </c>
      <c r="D191" s="47" t="s">
        <v>9</v>
      </c>
      <c r="E191" s="47"/>
      <c r="F191" s="50">
        <v>13.8</v>
      </c>
      <c r="G191" s="51"/>
      <c r="H191" s="47">
        <v>25</v>
      </c>
      <c r="I191" s="47">
        <v>100</v>
      </c>
      <c r="J191" s="21">
        <v>91.67</v>
      </c>
      <c r="K191" s="43">
        <f t="shared" si="4"/>
        <v>2291.75</v>
      </c>
      <c r="L191" s="63">
        <f t="shared" si="5"/>
        <v>9167</v>
      </c>
    </row>
    <row r="192" spans="1:12" ht="45" x14ac:dyDescent="0.25">
      <c r="A192" s="75" t="s">
        <v>1025</v>
      </c>
      <c r="B192" s="15" t="s">
        <v>304</v>
      </c>
      <c r="C192" s="8" t="s">
        <v>305</v>
      </c>
      <c r="D192" s="3" t="s">
        <v>9</v>
      </c>
      <c r="E192" s="3"/>
      <c r="F192" s="6"/>
      <c r="G192" s="9"/>
      <c r="H192" s="47">
        <v>25</v>
      </c>
      <c r="I192" s="47">
        <v>100</v>
      </c>
      <c r="J192" s="21">
        <v>11.74</v>
      </c>
      <c r="K192" s="43">
        <f t="shared" si="4"/>
        <v>293.5</v>
      </c>
      <c r="L192" s="63">
        <f t="shared" si="5"/>
        <v>1174</v>
      </c>
    </row>
    <row r="193" spans="1:12" ht="45" x14ac:dyDescent="0.25">
      <c r="A193" s="75" t="s">
        <v>1026</v>
      </c>
      <c r="B193" s="15" t="s">
        <v>306</v>
      </c>
      <c r="C193" s="8" t="s">
        <v>307</v>
      </c>
      <c r="D193" s="3" t="s">
        <v>9</v>
      </c>
      <c r="E193" s="3"/>
      <c r="F193" s="6"/>
      <c r="G193" s="9"/>
      <c r="H193" s="47">
        <v>25</v>
      </c>
      <c r="I193" s="47">
        <v>50</v>
      </c>
      <c r="J193" s="21">
        <v>8.4700000000000006</v>
      </c>
      <c r="K193" s="43">
        <f t="shared" si="4"/>
        <v>211.75000000000003</v>
      </c>
      <c r="L193" s="63">
        <f t="shared" si="5"/>
        <v>423.50000000000006</v>
      </c>
    </row>
    <row r="194" spans="1:12" ht="30" x14ac:dyDescent="0.25">
      <c r="A194" s="75" t="s">
        <v>1027</v>
      </c>
      <c r="B194" s="15" t="s">
        <v>308</v>
      </c>
      <c r="C194" s="8" t="s">
        <v>309</v>
      </c>
      <c r="D194" s="3" t="s">
        <v>9</v>
      </c>
      <c r="E194" s="3"/>
      <c r="F194" s="6"/>
      <c r="G194" s="9"/>
      <c r="H194" s="47">
        <v>25</v>
      </c>
      <c r="I194" s="47">
        <v>50</v>
      </c>
      <c r="J194" s="21">
        <v>12.54</v>
      </c>
      <c r="K194" s="43">
        <f t="shared" si="4"/>
        <v>313.5</v>
      </c>
      <c r="L194" s="63">
        <f t="shared" si="5"/>
        <v>627</v>
      </c>
    </row>
    <row r="195" spans="1:12" ht="75" x14ac:dyDescent="0.25">
      <c r="A195" s="75" t="s">
        <v>1028</v>
      </c>
      <c r="B195" s="15" t="s">
        <v>310</v>
      </c>
      <c r="C195" s="8" t="s">
        <v>311</v>
      </c>
      <c r="D195" s="3" t="s">
        <v>9</v>
      </c>
      <c r="E195" s="3"/>
      <c r="F195" s="6"/>
      <c r="G195" s="9"/>
      <c r="H195" s="47">
        <v>25</v>
      </c>
      <c r="I195" s="47">
        <v>50</v>
      </c>
      <c r="J195" s="21">
        <v>119.75</v>
      </c>
      <c r="K195" s="43">
        <f t="shared" si="4"/>
        <v>2993.75</v>
      </c>
      <c r="L195" s="63">
        <f t="shared" si="5"/>
        <v>5987.5</v>
      </c>
    </row>
    <row r="196" spans="1:12" x14ac:dyDescent="0.25">
      <c r="A196" s="76" t="s">
        <v>1029</v>
      </c>
      <c r="B196" s="15"/>
      <c r="C196" s="11" t="s">
        <v>828</v>
      </c>
      <c r="D196" s="3"/>
      <c r="E196" s="3"/>
      <c r="F196" s="6"/>
      <c r="G196" s="9"/>
      <c r="H196" s="47"/>
      <c r="I196" s="47"/>
      <c r="J196" s="21"/>
      <c r="K196" s="43"/>
      <c r="L196" s="63"/>
    </row>
    <row r="197" spans="1:12" ht="30" x14ac:dyDescent="0.25">
      <c r="A197" s="75" t="s">
        <v>1030</v>
      </c>
      <c r="B197" s="32" t="s">
        <v>829</v>
      </c>
      <c r="C197" s="32" t="s">
        <v>830</v>
      </c>
      <c r="D197" s="33" t="s">
        <v>27</v>
      </c>
      <c r="E197" s="33"/>
      <c r="F197" s="77"/>
      <c r="G197" s="9"/>
      <c r="H197" s="47">
        <v>100</v>
      </c>
      <c r="I197" s="47">
        <v>500</v>
      </c>
      <c r="J197" s="21">
        <v>27.74</v>
      </c>
      <c r="K197" s="43">
        <f t="shared" si="4"/>
        <v>2774</v>
      </c>
      <c r="L197" s="63">
        <f t="shared" si="5"/>
        <v>13870</v>
      </c>
    </row>
    <row r="198" spans="1:12" ht="60" x14ac:dyDescent="0.25">
      <c r="A198" s="75" t="s">
        <v>1031</v>
      </c>
      <c r="B198" s="32" t="s">
        <v>831</v>
      </c>
      <c r="C198" s="12" t="s">
        <v>832</v>
      </c>
      <c r="D198" s="33" t="s">
        <v>27</v>
      </c>
      <c r="E198" s="35"/>
      <c r="F198" s="36"/>
      <c r="G198" s="9"/>
      <c r="H198" s="47">
        <v>100</v>
      </c>
      <c r="I198" s="47">
        <v>500</v>
      </c>
      <c r="J198" s="21">
        <v>41.43</v>
      </c>
      <c r="K198" s="43">
        <f t="shared" si="4"/>
        <v>4143</v>
      </c>
      <c r="L198" s="63">
        <f t="shared" si="5"/>
        <v>20715</v>
      </c>
    </row>
    <row r="199" spans="1:12" x14ac:dyDescent="0.25">
      <c r="A199" s="73" t="s">
        <v>1032</v>
      </c>
      <c r="B199" s="15"/>
      <c r="C199" s="11" t="s">
        <v>182</v>
      </c>
      <c r="D199" s="3"/>
      <c r="E199" s="3"/>
      <c r="F199" s="6"/>
      <c r="G199" s="9"/>
      <c r="H199" s="47"/>
      <c r="I199" s="47"/>
      <c r="J199" s="21"/>
      <c r="K199" s="43"/>
      <c r="L199" s="63"/>
    </row>
    <row r="200" spans="1:12" ht="45" x14ac:dyDescent="0.25">
      <c r="A200" s="70" t="s">
        <v>1033</v>
      </c>
      <c r="B200" s="15" t="s">
        <v>312</v>
      </c>
      <c r="C200" s="8" t="s">
        <v>313</v>
      </c>
      <c r="D200" s="3" t="s">
        <v>9</v>
      </c>
      <c r="E200" s="3"/>
      <c r="F200" s="6"/>
      <c r="G200" s="9"/>
      <c r="H200" s="47">
        <v>25</v>
      </c>
      <c r="I200" s="47">
        <v>100</v>
      </c>
      <c r="J200" s="21">
        <v>100.35</v>
      </c>
      <c r="K200" s="43">
        <f t="shared" ref="K200:K263" si="6">J200*H200</f>
        <v>2508.75</v>
      </c>
      <c r="L200" s="63">
        <f t="shared" ref="L200:L263" si="7">J200*I200</f>
        <v>10035</v>
      </c>
    </row>
    <row r="201" spans="1:12" x14ac:dyDescent="0.25">
      <c r="A201" s="73">
        <v>14</v>
      </c>
      <c r="B201" s="15"/>
      <c r="C201" s="11" t="s">
        <v>314</v>
      </c>
      <c r="D201" s="3"/>
      <c r="E201" s="3"/>
      <c r="F201" s="6"/>
      <c r="G201" s="9"/>
      <c r="H201" s="47"/>
      <c r="I201" s="47"/>
      <c r="J201" s="21"/>
      <c r="K201" s="43"/>
      <c r="L201" s="63"/>
    </row>
    <row r="202" spans="1:12" x14ac:dyDescent="0.25">
      <c r="A202" s="73" t="s">
        <v>1318</v>
      </c>
      <c r="B202" s="15"/>
      <c r="C202" s="11" t="s">
        <v>1303</v>
      </c>
      <c r="D202" s="3"/>
      <c r="E202" s="3"/>
      <c r="F202" s="6"/>
      <c r="G202" s="9"/>
      <c r="H202" s="47"/>
      <c r="I202" s="47"/>
      <c r="J202" s="21"/>
      <c r="K202" s="43"/>
      <c r="L202" s="63"/>
    </row>
    <row r="203" spans="1:12" ht="90" x14ac:dyDescent="0.25">
      <c r="A203" s="74" t="s">
        <v>1319</v>
      </c>
      <c r="B203" s="48" t="s">
        <v>1305</v>
      </c>
      <c r="C203" s="84" t="s">
        <v>1304</v>
      </c>
      <c r="D203" s="47" t="s">
        <v>9</v>
      </c>
      <c r="E203" s="47"/>
      <c r="F203" s="50"/>
      <c r="G203" s="51"/>
      <c r="H203" s="47">
        <v>10</v>
      </c>
      <c r="I203" s="47">
        <v>50</v>
      </c>
      <c r="J203" s="43">
        <v>664.45</v>
      </c>
      <c r="K203" s="43">
        <f t="shared" si="6"/>
        <v>6644.5</v>
      </c>
      <c r="L203" s="63">
        <f t="shared" si="7"/>
        <v>33222.5</v>
      </c>
    </row>
    <row r="204" spans="1:12" x14ac:dyDescent="0.25">
      <c r="A204" s="73" t="s">
        <v>1034</v>
      </c>
      <c r="B204" s="15"/>
      <c r="C204" s="11" t="s">
        <v>315</v>
      </c>
      <c r="D204" s="3"/>
      <c r="E204" s="3"/>
      <c r="F204" s="6"/>
      <c r="G204" s="9"/>
      <c r="H204" s="47"/>
      <c r="I204" s="47"/>
      <c r="J204" s="21"/>
      <c r="K204" s="43"/>
      <c r="L204" s="63"/>
    </row>
    <row r="205" spans="1:12" ht="30" x14ac:dyDescent="0.25">
      <c r="A205" s="70" t="s">
        <v>1035</v>
      </c>
      <c r="B205" s="15" t="s">
        <v>316</v>
      </c>
      <c r="C205" s="8" t="s">
        <v>317</v>
      </c>
      <c r="D205" s="3" t="s">
        <v>27</v>
      </c>
      <c r="E205" s="3"/>
      <c r="F205" s="6"/>
      <c r="G205" s="9"/>
      <c r="H205" s="47">
        <v>15</v>
      </c>
      <c r="I205" s="47">
        <v>30</v>
      </c>
      <c r="J205" s="21">
        <v>123.95</v>
      </c>
      <c r="K205" s="43">
        <f t="shared" si="6"/>
        <v>1859.25</v>
      </c>
      <c r="L205" s="63">
        <f t="shared" si="7"/>
        <v>3718.5</v>
      </c>
    </row>
    <row r="206" spans="1:12" ht="30" x14ac:dyDescent="0.25">
      <c r="A206" s="74" t="s">
        <v>1036</v>
      </c>
      <c r="B206" s="48" t="s">
        <v>318</v>
      </c>
      <c r="C206" s="44" t="s">
        <v>319</v>
      </c>
      <c r="D206" s="47" t="s">
        <v>27</v>
      </c>
      <c r="E206" s="47"/>
      <c r="F206" s="50"/>
      <c r="G206" s="51"/>
      <c r="H206" s="47">
        <v>15</v>
      </c>
      <c r="I206" s="47">
        <v>200</v>
      </c>
      <c r="J206" s="43">
        <v>155.31</v>
      </c>
      <c r="K206" s="43">
        <f t="shared" si="6"/>
        <v>2329.65</v>
      </c>
      <c r="L206" s="63">
        <f t="shared" si="7"/>
        <v>31062</v>
      </c>
    </row>
    <row r="207" spans="1:12" ht="30" x14ac:dyDescent="0.25">
      <c r="A207" s="74" t="s">
        <v>1037</v>
      </c>
      <c r="B207" s="48" t="s">
        <v>320</v>
      </c>
      <c r="C207" s="44" t="s">
        <v>321</v>
      </c>
      <c r="D207" s="47" t="s">
        <v>27</v>
      </c>
      <c r="E207" s="47"/>
      <c r="F207" s="50"/>
      <c r="G207" s="51"/>
      <c r="H207" s="47">
        <v>15</v>
      </c>
      <c r="I207" s="47">
        <v>200</v>
      </c>
      <c r="J207" s="43">
        <v>174.71</v>
      </c>
      <c r="K207" s="43">
        <f t="shared" si="6"/>
        <v>2620.65</v>
      </c>
      <c r="L207" s="63">
        <f t="shared" si="7"/>
        <v>34942</v>
      </c>
    </row>
    <row r="208" spans="1:12" ht="30" x14ac:dyDescent="0.25">
      <c r="A208" s="73" t="s">
        <v>1038</v>
      </c>
      <c r="B208" s="15"/>
      <c r="C208" s="11" t="s">
        <v>322</v>
      </c>
      <c r="D208" s="3"/>
      <c r="E208" s="3"/>
      <c r="F208" s="6"/>
      <c r="G208" s="9"/>
      <c r="H208" s="47"/>
      <c r="I208" s="47"/>
      <c r="J208" s="21"/>
      <c r="K208" s="43"/>
      <c r="L208" s="63"/>
    </row>
    <row r="209" spans="1:12" ht="30" x14ac:dyDescent="0.25">
      <c r="A209" s="70" t="s">
        <v>1039</v>
      </c>
      <c r="B209" s="15" t="s">
        <v>323</v>
      </c>
      <c r="C209" s="8" t="s">
        <v>324</v>
      </c>
      <c r="D209" s="3" t="s">
        <v>27</v>
      </c>
      <c r="E209" s="3"/>
      <c r="F209" s="6"/>
      <c r="G209" s="9"/>
      <c r="H209" s="47">
        <v>25</v>
      </c>
      <c r="I209" s="47">
        <v>200</v>
      </c>
      <c r="J209" s="21">
        <v>15.8</v>
      </c>
      <c r="K209" s="43">
        <f t="shared" si="6"/>
        <v>395</v>
      </c>
      <c r="L209" s="63">
        <f t="shared" si="7"/>
        <v>3160</v>
      </c>
    </row>
    <row r="210" spans="1:12" ht="30" x14ac:dyDescent="0.25">
      <c r="A210" s="70" t="s">
        <v>1040</v>
      </c>
      <c r="B210" s="15" t="s">
        <v>325</v>
      </c>
      <c r="C210" s="8" t="s">
        <v>326</v>
      </c>
      <c r="D210" s="3" t="s">
        <v>27</v>
      </c>
      <c r="E210" s="3"/>
      <c r="F210" s="6"/>
      <c r="G210" s="9"/>
      <c r="H210" s="47">
        <v>25</v>
      </c>
      <c r="I210" s="47">
        <v>200</v>
      </c>
      <c r="J210" s="21">
        <v>18.09</v>
      </c>
      <c r="K210" s="43">
        <f t="shared" si="6"/>
        <v>452.25</v>
      </c>
      <c r="L210" s="63">
        <f t="shared" si="7"/>
        <v>3618</v>
      </c>
    </row>
    <row r="211" spans="1:12" ht="30" x14ac:dyDescent="0.25">
      <c r="A211" s="70" t="s">
        <v>1041</v>
      </c>
      <c r="B211" s="15" t="s">
        <v>327</v>
      </c>
      <c r="C211" s="8" t="s">
        <v>328</v>
      </c>
      <c r="D211" s="3" t="s">
        <v>27</v>
      </c>
      <c r="E211" s="3"/>
      <c r="F211" s="6"/>
      <c r="G211" s="9"/>
      <c r="H211" s="47">
        <v>25</v>
      </c>
      <c r="I211" s="47">
        <v>100</v>
      </c>
      <c r="J211" s="21">
        <v>25.08</v>
      </c>
      <c r="K211" s="43">
        <f t="shared" si="6"/>
        <v>627</v>
      </c>
      <c r="L211" s="63">
        <f t="shared" si="7"/>
        <v>2508</v>
      </c>
    </row>
    <row r="212" spans="1:12" ht="30" x14ac:dyDescent="0.25">
      <c r="A212" s="70" t="s">
        <v>1042</v>
      </c>
      <c r="B212" s="15" t="s">
        <v>329</v>
      </c>
      <c r="C212" s="8" t="s">
        <v>330</v>
      </c>
      <c r="D212" s="3" t="s">
        <v>27</v>
      </c>
      <c r="E212" s="3"/>
      <c r="F212" s="6"/>
      <c r="G212" s="9"/>
      <c r="H212" s="47">
        <v>25</v>
      </c>
      <c r="I212" s="47">
        <v>100</v>
      </c>
      <c r="J212" s="21">
        <v>31.14</v>
      </c>
      <c r="K212" s="43">
        <f t="shared" si="6"/>
        <v>778.5</v>
      </c>
      <c r="L212" s="63">
        <f t="shared" si="7"/>
        <v>3114</v>
      </c>
    </row>
    <row r="213" spans="1:12" ht="30" x14ac:dyDescent="0.25">
      <c r="A213" s="70" t="s">
        <v>1043</v>
      </c>
      <c r="B213" s="15" t="s">
        <v>331</v>
      </c>
      <c r="C213" s="8" t="s">
        <v>332</v>
      </c>
      <c r="D213" s="3" t="s">
        <v>27</v>
      </c>
      <c r="E213" s="3"/>
      <c r="F213" s="6"/>
      <c r="G213" s="9">
        <v>50</v>
      </c>
      <c r="H213" s="47">
        <v>25</v>
      </c>
      <c r="I213" s="47">
        <v>100</v>
      </c>
      <c r="J213" s="21">
        <v>37.700000000000003</v>
      </c>
      <c r="K213" s="43">
        <f t="shared" si="6"/>
        <v>942.50000000000011</v>
      </c>
      <c r="L213" s="63">
        <f t="shared" si="7"/>
        <v>3770.0000000000005</v>
      </c>
    </row>
    <row r="214" spans="1:12" ht="30" x14ac:dyDescent="0.25">
      <c r="A214" s="70" t="s">
        <v>1044</v>
      </c>
      <c r="B214" s="15" t="s">
        <v>333</v>
      </c>
      <c r="C214" s="8" t="s">
        <v>334</v>
      </c>
      <c r="D214" s="3" t="s">
        <v>27</v>
      </c>
      <c r="E214" s="3"/>
      <c r="F214" s="6"/>
      <c r="G214" s="9">
        <v>50</v>
      </c>
      <c r="H214" s="47">
        <v>25</v>
      </c>
      <c r="I214" s="47">
        <v>100</v>
      </c>
      <c r="J214" s="21">
        <v>48.49</v>
      </c>
      <c r="K214" s="43">
        <f t="shared" si="6"/>
        <v>1212.25</v>
      </c>
      <c r="L214" s="63">
        <f t="shared" si="7"/>
        <v>4849</v>
      </c>
    </row>
    <row r="215" spans="1:12" ht="30" x14ac:dyDescent="0.25">
      <c r="A215" s="70" t="s">
        <v>1045</v>
      </c>
      <c r="B215" s="15" t="s">
        <v>335</v>
      </c>
      <c r="C215" s="8" t="s">
        <v>336</v>
      </c>
      <c r="D215" s="3" t="s">
        <v>27</v>
      </c>
      <c r="E215" s="3"/>
      <c r="F215" s="6"/>
      <c r="G215" s="9">
        <v>50</v>
      </c>
      <c r="H215" s="47">
        <v>25</v>
      </c>
      <c r="I215" s="47">
        <v>100</v>
      </c>
      <c r="J215" s="21">
        <v>70.52</v>
      </c>
      <c r="K215" s="43">
        <f t="shared" si="6"/>
        <v>1763</v>
      </c>
      <c r="L215" s="63">
        <f t="shared" si="7"/>
        <v>7052</v>
      </c>
    </row>
    <row r="216" spans="1:12" ht="30" x14ac:dyDescent="0.25">
      <c r="A216" s="70" t="s">
        <v>1046</v>
      </c>
      <c r="B216" s="15" t="s">
        <v>337</v>
      </c>
      <c r="C216" s="8" t="s">
        <v>338</v>
      </c>
      <c r="D216" s="3" t="s">
        <v>27</v>
      </c>
      <c r="E216" s="3"/>
      <c r="F216" s="6"/>
      <c r="G216" s="9">
        <v>50</v>
      </c>
      <c r="H216" s="47">
        <v>25</v>
      </c>
      <c r="I216" s="47">
        <v>100</v>
      </c>
      <c r="J216" s="21">
        <v>81.2</v>
      </c>
      <c r="K216" s="43">
        <f t="shared" si="6"/>
        <v>2030</v>
      </c>
      <c r="L216" s="63">
        <f t="shared" si="7"/>
        <v>8120</v>
      </c>
    </row>
    <row r="217" spans="1:12" ht="30" x14ac:dyDescent="0.25">
      <c r="A217" s="73" t="s">
        <v>1047</v>
      </c>
      <c r="B217" s="15"/>
      <c r="C217" s="11" t="s">
        <v>339</v>
      </c>
      <c r="D217" s="3"/>
      <c r="E217" s="3"/>
      <c r="F217" s="6"/>
      <c r="G217" s="9"/>
      <c r="H217" s="47"/>
      <c r="I217" s="47"/>
      <c r="J217" s="21"/>
      <c r="K217" s="43"/>
      <c r="L217" s="63"/>
    </row>
    <row r="218" spans="1:12" ht="45" x14ac:dyDescent="0.25">
      <c r="A218" s="70" t="s">
        <v>1048</v>
      </c>
      <c r="B218" s="15" t="s">
        <v>340</v>
      </c>
      <c r="C218" s="8" t="s">
        <v>341</v>
      </c>
      <c r="D218" s="3" t="s">
        <v>36</v>
      </c>
      <c r="E218" s="3"/>
      <c r="F218" s="6"/>
      <c r="G218" s="9"/>
      <c r="H218" s="47">
        <v>3</v>
      </c>
      <c r="I218" s="47">
        <v>5</v>
      </c>
      <c r="J218" s="21">
        <v>15.33</v>
      </c>
      <c r="K218" s="43">
        <f t="shared" si="6"/>
        <v>45.99</v>
      </c>
      <c r="L218" s="63">
        <f t="shared" si="7"/>
        <v>76.650000000000006</v>
      </c>
    </row>
    <row r="219" spans="1:12" ht="45" x14ac:dyDescent="0.25">
      <c r="A219" s="70" t="s">
        <v>1049</v>
      </c>
      <c r="B219" s="15" t="s">
        <v>342</v>
      </c>
      <c r="C219" s="8" t="s">
        <v>343</v>
      </c>
      <c r="D219" s="3" t="s">
        <v>36</v>
      </c>
      <c r="E219" s="3"/>
      <c r="F219" s="6"/>
      <c r="G219" s="9"/>
      <c r="H219" s="47">
        <v>3</v>
      </c>
      <c r="I219" s="47">
        <v>5</v>
      </c>
      <c r="J219" s="21">
        <v>30.19</v>
      </c>
      <c r="K219" s="43">
        <f t="shared" si="6"/>
        <v>90.570000000000007</v>
      </c>
      <c r="L219" s="63">
        <f t="shared" si="7"/>
        <v>150.95000000000002</v>
      </c>
    </row>
    <row r="220" spans="1:12" ht="45" x14ac:dyDescent="0.25">
      <c r="A220" s="70" t="s">
        <v>1050</v>
      </c>
      <c r="B220" s="15" t="s">
        <v>344</v>
      </c>
      <c r="C220" s="8" t="s">
        <v>345</v>
      </c>
      <c r="D220" s="3" t="s">
        <v>36</v>
      </c>
      <c r="E220" s="3"/>
      <c r="F220" s="6"/>
      <c r="G220" s="9"/>
      <c r="H220" s="47">
        <v>3</v>
      </c>
      <c r="I220" s="47">
        <v>5</v>
      </c>
      <c r="J220" s="21">
        <v>31.48</v>
      </c>
      <c r="K220" s="43">
        <f t="shared" si="6"/>
        <v>94.44</v>
      </c>
      <c r="L220" s="63">
        <f t="shared" si="7"/>
        <v>157.4</v>
      </c>
    </row>
    <row r="221" spans="1:12" ht="30" x14ac:dyDescent="0.25">
      <c r="A221" s="70" t="s">
        <v>1051</v>
      </c>
      <c r="B221" s="15" t="s">
        <v>346</v>
      </c>
      <c r="C221" s="8" t="s">
        <v>347</v>
      </c>
      <c r="D221" s="3" t="s">
        <v>36</v>
      </c>
      <c r="E221" s="3"/>
      <c r="F221" s="6"/>
      <c r="G221" s="9"/>
      <c r="H221" s="47">
        <v>3</v>
      </c>
      <c r="I221" s="47">
        <v>5</v>
      </c>
      <c r="J221" s="21">
        <v>46.52</v>
      </c>
      <c r="K221" s="43">
        <f t="shared" si="6"/>
        <v>139.56</v>
      </c>
      <c r="L221" s="63">
        <f t="shared" si="7"/>
        <v>232.60000000000002</v>
      </c>
    </row>
    <row r="222" spans="1:12" ht="45" x14ac:dyDescent="0.25">
      <c r="A222" s="70" t="s">
        <v>1052</v>
      </c>
      <c r="B222" s="15" t="s">
        <v>348</v>
      </c>
      <c r="C222" s="8" t="s">
        <v>349</v>
      </c>
      <c r="D222" s="3" t="s">
        <v>36</v>
      </c>
      <c r="E222" s="3"/>
      <c r="F222" s="6"/>
      <c r="G222" s="9"/>
      <c r="H222" s="47">
        <v>3</v>
      </c>
      <c r="I222" s="47">
        <v>5</v>
      </c>
      <c r="J222" s="21">
        <v>138.82</v>
      </c>
      <c r="K222" s="43">
        <f t="shared" si="6"/>
        <v>416.46</v>
      </c>
      <c r="L222" s="63">
        <f t="shared" si="7"/>
        <v>694.09999999999991</v>
      </c>
    </row>
    <row r="223" spans="1:12" ht="30" x14ac:dyDescent="0.25">
      <c r="A223" s="70" t="s">
        <v>1053</v>
      </c>
      <c r="B223" s="15" t="s">
        <v>350</v>
      </c>
      <c r="C223" s="8" t="s">
        <v>351</v>
      </c>
      <c r="D223" s="3" t="s">
        <v>36</v>
      </c>
      <c r="E223" s="3"/>
      <c r="F223" s="6"/>
      <c r="G223" s="9"/>
      <c r="H223" s="47">
        <v>3</v>
      </c>
      <c r="I223" s="47">
        <v>5</v>
      </c>
      <c r="J223" s="21">
        <v>6.89</v>
      </c>
      <c r="K223" s="43">
        <f t="shared" si="6"/>
        <v>20.669999999999998</v>
      </c>
      <c r="L223" s="63">
        <f t="shared" si="7"/>
        <v>34.449999999999996</v>
      </c>
    </row>
    <row r="224" spans="1:12" x14ac:dyDescent="0.25">
      <c r="A224" s="73" t="s">
        <v>1054</v>
      </c>
      <c r="B224" s="15"/>
      <c r="C224" s="11" t="s">
        <v>352</v>
      </c>
      <c r="D224" s="3"/>
      <c r="E224" s="3"/>
      <c r="F224" s="6"/>
      <c r="G224" s="9"/>
      <c r="H224" s="47"/>
      <c r="I224" s="47"/>
      <c r="J224" s="21"/>
      <c r="K224" s="43"/>
      <c r="L224" s="63"/>
    </row>
    <row r="225" spans="1:12" ht="45" x14ac:dyDescent="0.25">
      <c r="A225" s="70" t="s">
        <v>1055</v>
      </c>
      <c r="B225" s="15" t="s">
        <v>353</v>
      </c>
      <c r="C225" s="8" t="s">
        <v>354</v>
      </c>
      <c r="D225" s="3" t="s">
        <v>27</v>
      </c>
      <c r="E225" s="3"/>
      <c r="F225" s="6"/>
      <c r="G225" s="9"/>
      <c r="H225" s="47">
        <v>25</v>
      </c>
      <c r="I225" s="47">
        <v>100</v>
      </c>
      <c r="J225" s="21">
        <v>27.54</v>
      </c>
      <c r="K225" s="43">
        <f t="shared" si="6"/>
        <v>688.5</v>
      </c>
      <c r="L225" s="63">
        <f t="shared" si="7"/>
        <v>2754</v>
      </c>
    </row>
    <row r="226" spans="1:12" ht="45" x14ac:dyDescent="0.25">
      <c r="A226" s="70" t="s">
        <v>1056</v>
      </c>
      <c r="B226" s="15" t="s">
        <v>355</v>
      </c>
      <c r="C226" s="8" t="s">
        <v>356</v>
      </c>
      <c r="D226" s="3" t="s">
        <v>27</v>
      </c>
      <c r="E226" s="3"/>
      <c r="F226" s="6"/>
      <c r="G226" s="9"/>
      <c r="H226" s="47">
        <v>25</v>
      </c>
      <c r="I226" s="47">
        <v>100</v>
      </c>
      <c r="J226" s="21">
        <v>36.020000000000003</v>
      </c>
      <c r="K226" s="43">
        <f t="shared" si="6"/>
        <v>900.50000000000011</v>
      </c>
      <c r="L226" s="63">
        <f t="shared" si="7"/>
        <v>3602.0000000000005</v>
      </c>
    </row>
    <row r="227" spans="1:12" ht="45" x14ac:dyDescent="0.25">
      <c r="A227" s="70" t="s">
        <v>1057</v>
      </c>
      <c r="B227" s="15" t="s">
        <v>357</v>
      </c>
      <c r="C227" s="8" t="s">
        <v>358</v>
      </c>
      <c r="D227" s="3" t="s">
        <v>27</v>
      </c>
      <c r="E227" s="3"/>
      <c r="F227" s="6"/>
      <c r="G227" s="9"/>
      <c r="H227" s="47">
        <v>25</v>
      </c>
      <c r="I227" s="47">
        <v>100</v>
      </c>
      <c r="J227" s="21">
        <v>50.11</v>
      </c>
      <c r="K227" s="43">
        <f t="shared" si="6"/>
        <v>1252.75</v>
      </c>
      <c r="L227" s="63">
        <f t="shared" si="7"/>
        <v>5011</v>
      </c>
    </row>
    <row r="228" spans="1:12" ht="45" x14ac:dyDescent="0.25">
      <c r="A228" s="70" t="s">
        <v>1058</v>
      </c>
      <c r="B228" s="15" t="s">
        <v>359</v>
      </c>
      <c r="C228" s="8" t="s">
        <v>360</v>
      </c>
      <c r="D228" s="3" t="s">
        <v>27</v>
      </c>
      <c r="E228" s="3"/>
      <c r="F228" s="6"/>
      <c r="G228" s="9"/>
      <c r="H228" s="47">
        <v>25</v>
      </c>
      <c r="I228" s="47">
        <v>100</v>
      </c>
      <c r="J228" s="21">
        <v>52.96</v>
      </c>
      <c r="K228" s="43">
        <f t="shared" si="6"/>
        <v>1324</v>
      </c>
      <c r="L228" s="63">
        <f t="shared" si="7"/>
        <v>5296</v>
      </c>
    </row>
    <row r="229" spans="1:12" x14ac:dyDescent="0.25">
      <c r="A229" s="73" t="s">
        <v>1059</v>
      </c>
      <c r="B229" s="15"/>
      <c r="C229" s="11" t="s">
        <v>361</v>
      </c>
      <c r="D229" s="3"/>
      <c r="E229" s="3"/>
      <c r="F229" s="6"/>
      <c r="G229" s="9"/>
      <c r="H229" s="47"/>
      <c r="I229" s="47"/>
      <c r="J229" s="21"/>
      <c r="K229" s="43"/>
      <c r="L229" s="63"/>
    </row>
    <row r="230" spans="1:12" x14ac:dyDescent="0.25">
      <c r="A230" s="70" t="s">
        <v>1060</v>
      </c>
      <c r="B230" s="15" t="s">
        <v>362</v>
      </c>
      <c r="C230" s="8" t="s">
        <v>363</v>
      </c>
      <c r="D230" s="3" t="s">
        <v>36</v>
      </c>
      <c r="E230" s="3"/>
      <c r="F230" s="6"/>
      <c r="G230" s="9"/>
      <c r="H230" s="47">
        <v>10</v>
      </c>
      <c r="I230" s="47">
        <v>100</v>
      </c>
      <c r="J230" s="21">
        <v>74.59</v>
      </c>
      <c r="K230" s="43">
        <f t="shared" si="6"/>
        <v>745.90000000000009</v>
      </c>
      <c r="L230" s="63">
        <f t="shared" si="7"/>
        <v>7459</v>
      </c>
    </row>
    <row r="231" spans="1:12" ht="30" x14ac:dyDescent="0.25">
      <c r="A231" s="70" t="s">
        <v>1061</v>
      </c>
      <c r="B231" s="15" t="s">
        <v>364</v>
      </c>
      <c r="C231" s="8" t="s">
        <v>365</v>
      </c>
      <c r="D231" s="3" t="s">
        <v>36</v>
      </c>
      <c r="E231" s="3"/>
      <c r="F231" s="6"/>
      <c r="G231" s="9"/>
      <c r="H231" s="47">
        <v>5</v>
      </c>
      <c r="I231" s="47">
        <v>50</v>
      </c>
      <c r="J231" s="21">
        <v>21.77</v>
      </c>
      <c r="K231" s="43">
        <f t="shared" si="6"/>
        <v>108.85</v>
      </c>
      <c r="L231" s="63">
        <f t="shared" si="7"/>
        <v>1088.5</v>
      </c>
    </row>
    <row r="232" spans="1:12" x14ac:dyDescent="0.25">
      <c r="A232" s="70" t="s">
        <v>1062</v>
      </c>
      <c r="B232" s="15" t="s">
        <v>366</v>
      </c>
      <c r="C232" s="8" t="s">
        <v>367</v>
      </c>
      <c r="D232" s="3" t="s">
        <v>36</v>
      </c>
      <c r="E232" s="3"/>
      <c r="F232" s="6"/>
      <c r="G232" s="9"/>
      <c r="H232" s="47">
        <v>5</v>
      </c>
      <c r="I232" s="47">
        <v>10</v>
      </c>
      <c r="J232" s="21">
        <v>20.18</v>
      </c>
      <c r="K232" s="43">
        <f t="shared" si="6"/>
        <v>100.9</v>
      </c>
      <c r="L232" s="63">
        <f t="shared" si="7"/>
        <v>201.8</v>
      </c>
    </row>
    <row r="233" spans="1:12" ht="30" x14ac:dyDescent="0.25">
      <c r="A233" s="70" t="s">
        <v>1063</v>
      </c>
      <c r="B233" s="15" t="s">
        <v>368</v>
      </c>
      <c r="C233" s="8" t="s">
        <v>369</v>
      </c>
      <c r="D233" s="3" t="s">
        <v>36</v>
      </c>
      <c r="E233" s="3"/>
      <c r="F233" s="6"/>
      <c r="G233" s="9"/>
      <c r="H233" s="47">
        <v>5</v>
      </c>
      <c r="I233" s="47">
        <v>20</v>
      </c>
      <c r="J233" s="21">
        <v>46.27</v>
      </c>
      <c r="K233" s="43">
        <f t="shared" si="6"/>
        <v>231.35000000000002</v>
      </c>
      <c r="L233" s="63">
        <f t="shared" si="7"/>
        <v>925.40000000000009</v>
      </c>
    </row>
    <row r="234" spans="1:12" ht="30" x14ac:dyDescent="0.25">
      <c r="A234" s="70" t="s">
        <v>1064</v>
      </c>
      <c r="B234" s="15" t="s">
        <v>370</v>
      </c>
      <c r="C234" s="8" t="s">
        <v>371</v>
      </c>
      <c r="D234" s="3" t="s">
        <v>36</v>
      </c>
      <c r="E234" s="3"/>
      <c r="F234" s="6"/>
      <c r="G234" s="9"/>
      <c r="H234" s="47">
        <v>5</v>
      </c>
      <c r="I234" s="47">
        <v>20</v>
      </c>
      <c r="J234" s="21">
        <v>44.15</v>
      </c>
      <c r="K234" s="43">
        <f t="shared" si="6"/>
        <v>220.75</v>
      </c>
      <c r="L234" s="63">
        <f t="shared" si="7"/>
        <v>883</v>
      </c>
    </row>
    <row r="235" spans="1:12" ht="30" x14ac:dyDescent="0.25">
      <c r="A235" s="70" t="s">
        <v>1065</v>
      </c>
      <c r="B235" s="15" t="s">
        <v>372</v>
      </c>
      <c r="C235" s="8" t="s">
        <v>373</v>
      </c>
      <c r="D235" s="3" t="s">
        <v>36</v>
      </c>
      <c r="E235" s="3"/>
      <c r="F235" s="6"/>
      <c r="G235" s="9"/>
      <c r="H235" s="47">
        <v>5</v>
      </c>
      <c r="I235" s="47">
        <v>10</v>
      </c>
      <c r="J235" s="21">
        <v>90.82</v>
      </c>
      <c r="K235" s="43">
        <f t="shared" si="6"/>
        <v>454.09999999999997</v>
      </c>
      <c r="L235" s="63">
        <f t="shared" si="7"/>
        <v>908.19999999999993</v>
      </c>
    </row>
    <row r="236" spans="1:12" ht="30" x14ac:dyDescent="0.25">
      <c r="A236" s="70" t="s">
        <v>1066</v>
      </c>
      <c r="B236" s="15" t="s">
        <v>374</v>
      </c>
      <c r="C236" s="8" t="s">
        <v>375</v>
      </c>
      <c r="D236" s="3" t="s">
        <v>36</v>
      </c>
      <c r="E236" s="3"/>
      <c r="F236" s="6"/>
      <c r="G236" s="9"/>
      <c r="H236" s="47">
        <v>5</v>
      </c>
      <c r="I236" s="47">
        <v>10</v>
      </c>
      <c r="J236" s="21">
        <v>57.31</v>
      </c>
      <c r="K236" s="43">
        <f t="shared" si="6"/>
        <v>286.55</v>
      </c>
      <c r="L236" s="63">
        <f t="shared" si="7"/>
        <v>573.1</v>
      </c>
    </row>
    <row r="237" spans="1:12" ht="30" x14ac:dyDescent="0.25">
      <c r="A237" s="70" t="s">
        <v>1067</v>
      </c>
      <c r="B237" s="15" t="s">
        <v>376</v>
      </c>
      <c r="C237" s="8" t="s">
        <v>377</v>
      </c>
      <c r="D237" s="3" t="s">
        <v>36</v>
      </c>
      <c r="E237" s="3"/>
      <c r="F237" s="6"/>
      <c r="G237" s="9"/>
      <c r="H237" s="47">
        <v>5</v>
      </c>
      <c r="I237" s="47">
        <v>10</v>
      </c>
      <c r="J237" s="21">
        <v>70.61</v>
      </c>
      <c r="K237" s="43">
        <f t="shared" si="6"/>
        <v>353.05</v>
      </c>
      <c r="L237" s="63">
        <f t="shared" si="7"/>
        <v>706.1</v>
      </c>
    </row>
    <row r="238" spans="1:12" ht="30" x14ac:dyDescent="0.25">
      <c r="A238" s="70" t="s">
        <v>1068</v>
      </c>
      <c r="B238" s="15" t="s">
        <v>378</v>
      </c>
      <c r="C238" s="8" t="s">
        <v>379</v>
      </c>
      <c r="D238" s="3" t="s">
        <v>36</v>
      </c>
      <c r="E238" s="3"/>
      <c r="F238" s="6"/>
      <c r="G238" s="9"/>
      <c r="H238" s="47">
        <v>5</v>
      </c>
      <c r="I238" s="47">
        <v>10</v>
      </c>
      <c r="J238" s="21">
        <v>6.32</v>
      </c>
      <c r="K238" s="43">
        <f t="shared" si="6"/>
        <v>31.6</v>
      </c>
      <c r="L238" s="63">
        <f t="shared" si="7"/>
        <v>63.2</v>
      </c>
    </row>
    <row r="239" spans="1:12" ht="30" x14ac:dyDescent="0.25">
      <c r="A239" s="70" t="s">
        <v>1069</v>
      </c>
      <c r="B239" s="15" t="s">
        <v>380</v>
      </c>
      <c r="C239" s="8" t="s">
        <v>381</v>
      </c>
      <c r="D239" s="3" t="s">
        <v>36</v>
      </c>
      <c r="E239" s="3"/>
      <c r="F239" s="6"/>
      <c r="G239" s="3"/>
      <c r="H239" s="47">
        <v>5</v>
      </c>
      <c r="I239" s="47">
        <v>10</v>
      </c>
      <c r="J239" s="21">
        <v>28.72</v>
      </c>
      <c r="K239" s="43">
        <f t="shared" si="6"/>
        <v>143.6</v>
      </c>
      <c r="L239" s="63">
        <f t="shared" si="7"/>
        <v>287.2</v>
      </c>
    </row>
    <row r="240" spans="1:12" x14ac:dyDescent="0.25">
      <c r="A240" s="70" t="s">
        <v>1070</v>
      </c>
      <c r="B240" s="15" t="s">
        <v>382</v>
      </c>
      <c r="C240" s="8" t="s">
        <v>383</v>
      </c>
      <c r="D240" s="3" t="s">
        <v>36</v>
      </c>
      <c r="E240" s="3"/>
      <c r="F240" s="6"/>
      <c r="G240" s="9"/>
      <c r="H240" s="47">
        <v>5</v>
      </c>
      <c r="I240" s="47">
        <v>10</v>
      </c>
      <c r="J240" s="21">
        <v>3.53</v>
      </c>
      <c r="K240" s="43">
        <f t="shared" si="6"/>
        <v>17.649999999999999</v>
      </c>
      <c r="L240" s="63">
        <f t="shared" si="7"/>
        <v>35.299999999999997</v>
      </c>
    </row>
    <row r="241" spans="1:12" x14ac:dyDescent="0.25">
      <c r="A241" s="70" t="s">
        <v>1071</v>
      </c>
      <c r="B241" s="15" t="s">
        <v>384</v>
      </c>
      <c r="C241" s="8" t="s">
        <v>385</v>
      </c>
      <c r="D241" s="3" t="s">
        <v>36</v>
      </c>
      <c r="E241" s="3"/>
      <c r="F241" s="6"/>
      <c r="G241" s="9"/>
      <c r="H241" s="47">
        <v>5</v>
      </c>
      <c r="I241" s="47">
        <v>10</v>
      </c>
      <c r="J241" s="21">
        <v>15.46</v>
      </c>
      <c r="K241" s="43">
        <f t="shared" si="6"/>
        <v>77.300000000000011</v>
      </c>
      <c r="L241" s="63">
        <f t="shared" si="7"/>
        <v>154.60000000000002</v>
      </c>
    </row>
    <row r="242" spans="1:12" x14ac:dyDescent="0.25">
      <c r="A242" s="70" t="s">
        <v>1072</v>
      </c>
      <c r="B242" s="15" t="s">
        <v>386</v>
      </c>
      <c r="C242" s="8" t="s">
        <v>387</v>
      </c>
      <c r="D242" s="3" t="s">
        <v>36</v>
      </c>
      <c r="E242" s="3"/>
      <c r="F242" s="6"/>
      <c r="G242" s="9"/>
      <c r="H242" s="47">
        <v>5</v>
      </c>
      <c r="I242" s="47">
        <v>10</v>
      </c>
      <c r="J242" s="21">
        <v>12.8</v>
      </c>
      <c r="K242" s="43">
        <f t="shared" si="6"/>
        <v>64</v>
      </c>
      <c r="L242" s="63">
        <f t="shared" si="7"/>
        <v>128</v>
      </c>
    </row>
    <row r="243" spans="1:12" x14ac:dyDescent="0.25">
      <c r="A243" s="70" t="s">
        <v>1073</v>
      </c>
      <c r="B243" s="15" t="s">
        <v>388</v>
      </c>
      <c r="C243" s="8" t="s">
        <v>389</v>
      </c>
      <c r="D243" s="3" t="s">
        <v>36</v>
      </c>
      <c r="E243" s="3"/>
      <c r="F243" s="6"/>
      <c r="G243" s="9"/>
      <c r="H243" s="47">
        <v>5</v>
      </c>
      <c r="I243" s="47">
        <v>10</v>
      </c>
      <c r="J243" s="21">
        <v>81.66</v>
      </c>
      <c r="K243" s="43">
        <f t="shared" si="6"/>
        <v>408.29999999999995</v>
      </c>
      <c r="L243" s="63">
        <f t="shared" si="7"/>
        <v>816.59999999999991</v>
      </c>
    </row>
    <row r="244" spans="1:12" ht="30" x14ac:dyDescent="0.25">
      <c r="A244" s="70" t="s">
        <v>1074</v>
      </c>
      <c r="B244" s="15" t="s">
        <v>390</v>
      </c>
      <c r="C244" s="8" t="s">
        <v>391</v>
      </c>
      <c r="D244" s="3" t="s">
        <v>36</v>
      </c>
      <c r="E244" s="3"/>
      <c r="F244" s="6"/>
      <c r="G244" s="9"/>
      <c r="H244" s="47">
        <v>3</v>
      </c>
      <c r="I244" s="47">
        <v>6</v>
      </c>
      <c r="J244" s="21">
        <v>13.19</v>
      </c>
      <c r="K244" s="43">
        <f t="shared" si="6"/>
        <v>39.57</v>
      </c>
      <c r="L244" s="63">
        <f t="shared" si="7"/>
        <v>79.14</v>
      </c>
    </row>
    <row r="245" spans="1:12" ht="30" x14ac:dyDescent="0.25">
      <c r="A245" s="70" t="s">
        <v>1075</v>
      </c>
      <c r="B245" s="15" t="s">
        <v>392</v>
      </c>
      <c r="C245" s="8" t="s">
        <v>393</v>
      </c>
      <c r="D245" s="3" t="s">
        <v>36</v>
      </c>
      <c r="E245" s="3"/>
      <c r="F245" s="6"/>
      <c r="G245" s="9"/>
      <c r="H245" s="47">
        <v>3</v>
      </c>
      <c r="I245" s="47">
        <v>6</v>
      </c>
      <c r="J245" s="21">
        <v>15.33</v>
      </c>
      <c r="K245" s="43">
        <f t="shared" si="6"/>
        <v>45.99</v>
      </c>
      <c r="L245" s="63">
        <f t="shared" si="7"/>
        <v>91.98</v>
      </c>
    </row>
    <row r="246" spans="1:12" ht="30" x14ac:dyDescent="0.25">
      <c r="A246" s="70" t="s">
        <v>1076</v>
      </c>
      <c r="B246" s="15" t="s">
        <v>394</v>
      </c>
      <c r="C246" s="8" t="s">
        <v>395</v>
      </c>
      <c r="D246" s="3" t="s">
        <v>36</v>
      </c>
      <c r="E246" s="3"/>
      <c r="F246" s="6"/>
      <c r="G246" s="9"/>
      <c r="H246" s="47">
        <v>3</v>
      </c>
      <c r="I246" s="47">
        <v>6</v>
      </c>
      <c r="J246" s="21">
        <v>18.78</v>
      </c>
      <c r="K246" s="43">
        <f t="shared" si="6"/>
        <v>56.34</v>
      </c>
      <c r="L246" s="63">
        <f t="shared" si="7"/>
        <v>112.68</v>
      </c>
    </row>
    <row r="247" spans="1:12" ht="30" x14ac:dyDescent="0.25">
      <c r="A247" s="73" t="s">
        <v>1077</v>
      </c>
      <c r="B247" s="15"/>
      <c r="C247" s="11" t="s">
        <v>396</v>
      </c>
      <c r="D247" s="3"/>
      <c r="E247" s="3"/>
      <c r="F247" s="6"/>
      <c r="G247" s="9"/>
      <c r="H247" s="47"/>
      <c r="I247" s="47"/>
      <c r="J247" s="21"/>
      <c r="K247" s="43"/>
      <c r="L247" s="63"/>
    </row>
    <row r="248" spans="1:12" ht="45" x14ac:dyDescent="0.25">
      <c r="A248" s="70" t="s">
        <v>1078</v>
      </c>
      <c r="B248" s="15" t="s">
        <v>397</v>
      </c>
      <c r="C248" s="8" t="s">
        <v>398</v>
      </c>
      <c r="D248" s="3" t="s">
        <v>27</v>
      </c>
      <c r="E248" s="3"/>
      <c r="F248" s="6"/>
      <c r="G248" s="9"/>
      <c r="H248" s="47">
        <v>10</v>
      </c>
      <c r="I248" s="47">
        <v>100</v>
      </c>
      <c r="J248" s="21">
        <v>10.16</v>
      </c>
      <c r="K248" s="43">
        <f t="shared" si="6"/>
        <v>101.6</v>
      </c>
      <c r="L248" s="63">
        <f t="shared" si="7"/>
        <v>1016</v>
      </c>
    </row>
    <row r="249" spans="1:12" ht="45" x14ac:dyDescent="0.25">
      <c r="A249" s="70" t="s">
        <v>1079</v>
      </c>
      <c r="B249" s="15" t="s">
        <v>399</v>
      </c>
      <c r="C249" s="8" t="s">
        <v>400</v>
      </c>
      <c r="D249" s="3" t="s">
        <v>27</v>
      </c>
      <c r="E249" s="3"/>
      <c r="F249" s="6"/>
      <c r="G249" s="9"/>
      <c r="H249" s="47">
        <v>10</v>
      </c>
      <c r="I249" s="47">
        <v>100</v>
      </c>
      <c r="J249" s="21">
        <v>15.22</v>
      </c>
      <c r="K249" s="43">
        <f t="shared" si="6"/>
        <v>152.20000000000002</v>
      </c>
      <c r="L249" s="63">
        <f t="shared" si="7"/>
        <v>1522</v>
      </c>
    </row>
    <row r="250" spans="1:12" ht="45" x14ac:dyDescent="0.25">
      <c r="A250" s="70" t="s">
        <v>1080</v>
      </c>
      <c r="B250" s="15" t="s">
        <v>401</v>
      </c>
      <c r="C250" s="8" t="s">
        <v>402</v>
      </c>
      <c r="D250" s="3" t="s">
        <v>27</v>
      </c>
      <c r="E250" s="3"/>
      <c r="F250" s="6"/>
      <c r="G250" s="9"/>
      <c r="H250" s="47">
        <v>10</v>
      </c>
      <c r="I250" s="47">
        <v>100</v>
      </c>
      <c r="J250" s="21">
        <v>22.89</v>
      </c>
      <c r="K250" s="43">
        <f t="shared" si="6"/>
        <v>228.9</v>
      </c>
      <c r="L250" s="63">
        <f t="shared" si="7"/>
        <v>2289</v>
      </c>
    </row>
    <row r="251" spans="1:12" ht="45" x14ac:dyDescent="0.25">
      <c r="A251" s="70" t="s">
        <v>1081</v>
      </c>
      <c r="B251" s="15" t="s">
        <v>403</v>
      </c>
      <c r="C251" s="8" t="s">
        <v>404</v>
      </c>
      <c r="D251" s="3" t="s">
        <v>27</v>
      </c>
      <c r="E251" s="3"/>
      <c r="F251" s="6"/>
      <c r="G251" s="9"/>
      <c r="H251" s="47">
        <v>10</v>
      </c>
      <c r="I251" s="47">
        <v>100</v>
      </c>
      <c r="J251" s="21">
        <v>19.39</v>
      </c>
      <c r="K251" s="43">
        <f t="shared" si="6"/>
        <v>193.9</v>
      </c>
      <c r="L251" s="63">
        <f t="shared" si="7"/>
        <v>1939</v>
      </c>
    </row>
    <row r="252" spans="1:12" ht="45" x14ac:dyDescent="0.25">
      <c r="A252" s="70" t="s">
        <v>1082</v>
      </c>
      <c r="B252" s="15" t="s">
        <v>405</v>
      </c>
      <c r="C252" s="8" t="s">
        <v>406</v>
      </c>
      <c r="D252" s="3" t="s">
        <v>27</v>
      </c>
      <c r="E252" s="3"/>
      <c r="F252" s="6"/>
      <c r="G252" s="9"/>
      <c r="H252" s="47">
        <v>10</v>
      </c>
      <c r="I252" s="47">
        <v>60</v>
      </c>
      <c r="J252" s="21">
        <v>29.52</v>
      </c>
      <c r="K252" s="43">
        <f t="shared" si="6"/>
        <v>295.2</v>
      </c>
      <c r="L252" s="63">
        <f t="shared" si="7"/>
        <v>1771.2</v>
      </c>
    </row>
    <row r="253" spans="1:12" ht="45" x14ac:dyDescent="0.25">
      <c r="A253" s="70" t="s">
        <v>1083</v>
      </c>
      <c r="B253" s="15" t="s">
        <v>407</v>
      </c>
      <c r="C253" s="8" t="s">
        <v>408</v>
      </c>
      <c r="D253" s="3" t="s">
        <v>27</v>
      </c>
      <c r="E253" s="3"/>
      <c r="F253" s="6"/>
      <c r="G253" s="9"/>
      <c r="H253" s="47">
        <v>10</v>
      </c>
      <c r="I253" s="47">
        <v>60</v>
      </c>
      <c r="J253" s="21">
        <v>42.94</v>
      </c>
      <c r="K253" s="43">
        <f t="shared" si="6"/>
        <v>429.4</v>
      </c>
      <c r="L253" s="63">
        <f t="shared" si="7"/>
        <v>2576.3999999999996</v>
      </c>
    </row>
    <row r="254" spans="1:12" x14ac:dyDescent="0.25">
      <c r="A254" s="73" t="s">
        <v>1084</v>
      </c>
      <c r="B254" s="15"/>
      <c r="C254" s="11" t="s">
        <v>182</v>
      </c>
      <c r="D254" s="3"/>
      <c r="E254" s="3"/>
      <c r="F254" s="6"/>
      <c r="G254" s="9"/>
      <c r="H254" s="47"/>
      <c r="I254" s="47"/>
      <c r="J254" s="21"/>
      <c r="K254" s="43"/>
      <c r="L254" s="63"/>
    </row>
    <row r="255" spans="1:12" x14ac:dyDescent="0.25">
      <c r="A255" s="74" t="s">
        <v>1085</v>
      </c>
      <c r="B255" s="48" t="s">
        <v>409</v>
      </c>
      <c r="C255" s="44" t="s">
        <v>410</v>
      </c>
      <c r="D255" s="47" t="s">
        <v>36</v>
      </c>
      <c r="E255" s="47"/>
      <c r="F255" s="50"/>
      <c r="G255" s="51"/>
      <c r="H255" s="47">
        <v>5</v>
      </c>
      <c r="I255" s="47">
        <v>50</v>
      </c>
      <c r="J255" s="43">
        <v>17.440000000000001</v>
      </c>
      <c r="K255" s="43">
        <f t="shared" si="6"/>
        <v>87.2</v>
      </c>
      <c r="L255" s="63">
        <f t="shared" si="7"/>
        <v>872.00000000000011</v>
      </c>
    </row>
    <row r="256" spans="1:12" x14ac:dyDescent="0.25">
      <c r="A256" s="74" t="s">
        <v>1086</v>
      </c>
      <c r="B256" s="48" t="s">
        <v>411</v>
      </c>
      <c r="C256" s="44" t="s">
        <v>412</v>
      </c>
      <c r="D256" s="47" t="s">
        <v>36</v>
      </c>
      <c r="E256" s="47"/>
      <c r="F256" s="50"/>
      <c r="G256" s="51"/>
      <c r="H256" s="47">
        <v>5</v>
      </c>
      <c r="I256" s="47">
        <v>50</v>
      </c>
      <c r="J256" s="43">
        <v>24.41</v>
      </c>
      <c r="K256" s="43">
        <f t="shared" si="6"/>
        <v>122.05</v>
      </c>
      <c r="L256" s="63">
        <f t="shared" si="7"/>
        <v>1220.5</v>
      </c>
    </row>
    <row r="257" spans="1:12" x14ac:dyDescent="0.25">
      <c r="A257" s="70" t="s">
        <v>1087</v>
      </c>
      <c r="B257" s="15" t="s">
        <v>413</v>
      </c>
      <c r="C257" s="8" t="s">
        <v>414</v>
      </c>
      <c r="D257" s="3" t="s">
        <v>36</v>
      </c>
      <c r="E257" s="3"/>
      <c r="F257" s="6"/>
      <c r="G257" s="9"/>
      <c r="H257" s="47">
        <v>5</v>
      </c>
      <c r="I257" s="47">
        <v>30</v>
      </c>
      <c r="J257" s="21">
        <v>17.440000000000001</v>
      </c>
      <c r="K257" s="43">
        <f t="shared" si="6"/>
        <v>87.2</v>
      </c>
      <c r="L257" s="63">
        <f t="shared" si="7"/>
        <v>523.20000000000005</v>
      </c>
    </row>
    <row r="258" spans="1:12" ht="30" x14ac:dyDescent="0.25">
      <c r="A258" s="70" t="s">
        <v>1088</v>
      </c>
      <c r="B258" s="15" t="s">
        <v>415</v>
      </c>
      <c r="C258" s="8" t="s">
        <v>416</v>
      </c>
      <c r="D258" s="3" t="s">
        <v>36</v>
      </c>
      <c r="E258" s="3"/>
      <c r="F258" s="6"/>
      <c r="G258" s="9"/>
      <c r="H258" s="47">
        <v>5</v>
      </c>
      <c r="I258" s="47">
        <v>30</v>
      </c>
      <c r="J258" s="21">
        <v>26.23</v>
      </c>
      <c r="K258" s="43">
        <f t="shared" si="6"/>
        <v>131.15</v>
      </c>
      <c r="L258" s="63">
        <f t="shared" si="7"/>
        <v>786.9</v>
      </c>
    </row>
    <row r="259" spans="1:12" x14ac:dyDescent="0.25">
      <c r="A259" s="78">
        <v>15</v>
      </c>
      <c r="B259" s="14"/>
      <c r="C259" s="11" t="s">
        <v>569</v>
      </c>
      <c r="D259" s="3"/>
      <c r="E259" s="13"/>
      <c r="F259" s="6"/>
      <c r="G259" s="28"/>
      <c r="H259" s="47"/>
      <c r="I259" s="47"/>
      <c r="J259" s="10"/>
      <c r="K259" s="43"/>
      <c r="L259" s="63"/>
    </row>
    <row r="260" spans="1:12" x14ac:dyDescent="0.25">
      <c r="A260" s="78" t="s">
        <v>1089</v>
      </c>
      <c r="B260" s="14"/>
      <c r="C260" s="11" t="s">
        <v>570</v>
      </c>
      <c r="D260" s="3"/>
      <c r="E260" s="13"/>
      <c r="F260" s="6"/>
      <c r="G260" s="28"/>
      <c r="H260" s="47"/>
      <c r="I260" s="47"/>
      <c r="J260" s="10"/>
      <c r="K260" s="43"/>
      <c r="L260" s="63"/>
    </row>
    <row r="261" spans="1:12" ht="75" x14ac:dyDescent="0.25">
      <c r="A261" s="79" t="s">
        <v>1090</v>
      </c>
      <c r="B261" s="14" t="s">
        <v>571</v>
      </c>
      <c r="C261" s="8" t="s">
        <v>572</v>
      </c>
      <c r="D261" s="3" t="s">
        <v>36</v>
      </c>
      <c r="E261" s="13"/>
      <c r="F261" s="6">
        <v>1</v>
      </c>
      <c r="G261" s="28"/>
      <c r="H261" s="47">
        <v>1</v>
      </c>
      <c r="I261" s="47">
        <v>5</v>
      </c>
      <c r="J261" s="21">
        <v>258.45</v>
      </c>
      <c r="K261" s="43">
        <f t="shared" si="6"/>
        <v>258.45</v>
      </c>
      <c r="L261" s="63">
        <f t="shared" si="7"/>
        <v>1292.25</v>
      </c>
    </row>
    <row r="262" spans="1:12" ht="45" x14ac:dyDescent="0.25">
      <c r="A262" s="79" t="s">
        <v>1091</v>
      </c>
      <c r="B262" s="15" t="s">
        <v>573</v>
      </c>
      <c r="C262" s="8" t="s">
        <v>574</v>
      </c>
      <c r="D262" s="3" t="s">
        <v>36</v>
      </c>
      <c r="E262" s="13"/>
      <c r="F262" s="6"/>
      <c r="G262" s="28"/>
      <c r="H262" s="47">
        <v>1</v>
      </c>
      <c r="I262" s="47">
        <v>5</v>
      </c>
      <c r="J262" s="21">
        <v>451.98</v>
      </c>
      <c r="K262" s="43">
        <f t="shared" si="6"/>
        <v>451.98</v>
      </c>
      <c r="L262" s="63">
        <f t="shared" si="7"/>
        <v>2259.9</v>
      </c>
    </row>
    <row r="263" spans="1:12" ht="45" x14ac:dyDescent="0.25">
      <c r="A263" s="79" t="s">
        <v>1092</v>
      </c>
      <c r="B263" s="15" t="s">
        <v>575</v>
      </c>
      <c r="C263" s="8" t="s">
        <v>576</v>
      </c>
      <c r="D263" s="3" t="s">
        <v>36</v>
      </c>
      <c r="E263" s="13"/>
      <c r="F263" s="6"/>
      <c r="G263" s="28"/>
      <c r="H263" s="47">
        <v>1</v>
      </c>
      <c r="I263" s="47">
        <v>5</v>
      </c>
      <c r="J263" s="21">
        <v>565.70000000000005</v>
      </c>
      <c r="K263" s="43">
        <f t="shared" si="6"/>
        <v>565.70000000000005</v>
      </c>
      <c r="L263" s="63">
        <f t="shared" si="7"/>
        <v>2828.5</v>
      </c>
    </row>
    <row r="264" spans="1:12" x14ac:dyDescent="0.25">
      <c r="A264" s="79" t="s">
        <v>1093</v>
      </c>
      <c r="B264" s="14" t="s">
        <v>577</v>
      </c>
      <c r="C264" s="8" t="s">
        <v>578</v>
      </c>
      <c r="D264" s="3" t="s">
        <v>36</v>
      </c>
      <c r="E264" s="13"/>
      <c r="F264" s="6"/>
      <c r="G264" s="28"/>
      <c r="H264" s="47">
        <v>1</v>
      </c>
      <c r="I264" s="47">
        <v>5</v>
      </c>
      <c r="J264" s="21">
        <v>80.290000000000006</v>
      </c>
      <c r="K264" s="43">
        <f t="shared" ref="K264:K327" si="8">J264*H264</f>
        <v>80.290000000000006</v>
      </c>
      <c r="L264" s="63">
        <f t="shared" ref="L264:L327" si="9">J264*I264</f>
        <v>401.45000000000005</v>
      </c>
    </row>
    <row r="265" spans="1:12" ht="90" x14ac:dyDescent="0.25">
      <c r="A265" s="85" t="s">
        <v>1314</v>
      </c>
      <c r="B265" s="48" t="s">
        <v>1313</v>
      </c>
      <c r="C265" s="44" t="s">
        <v>1312</v>
      </c>
      <c r="D265" s="47" t="s">
        <v>36</v>
      </c>
      <c r="E265" s="60"/>
      <c r="F265" s="50">
        <v>1</v>
      </c>
      <c r="G265" s="83"/>
      <c r="H265" s="47">
        <v>1</v>
      </c>
      <c r="I265" s="47">
        <v>1</v>
      </c>
      <c r="J265" s="43">
        <v>674.08</v>
      </c>
      <c r="K265" s="43">
        <f t="shared" si="8"/>
        <v>674.08</v>
      </c>
      <c r="L265" s="63">
        <f t="shared" si="9"/>
        <v>674.08</v>
      </c>
    </row>
    <row r="266" spans="1:12" x14ac:dyDescent="0.25">
      <c r="A266" s="78" t="s">
        <v>1094</v>
      </c>
      <c r="B266" s="14"/>
      <c r="C266" s="11" t="s">
        <v>579</v>
      </c>
      <c r="D266" s="3"/>
      <c r="E266" s="13"/>
      <c r="F266" s="6"/>
      <c r="G266" s="28"/>
      <c r="H266" s="47"/>
      <c r="I266" s="47"/>
      <c r="J266" s="21"/>
      <c r="K266" s="43"/>
      <c r="L266" s="63"/>
    </row>
    <row r="267" spans="1:12" x14ac:dyDescent="0.25">
      <c r="A267" s="70" t="s">
        <v>1095</v>
      </c>
      <c r="B267" s="15" t="s">
        <v>580</v>
      </c>
      <c r="C267" s="8" t="s">
        <v>581</v>
      </c>
      <c r="D267" s="3" t="s">
        <v>36</v>
      </c>
      <c r="E267" s="13"/>
      <c r="F267" s="6"/>
      <c r="G267" s="28"/>
      <c r="H267" s="47">
        <v>5</v>
      </c>
      <c r="I267" s="47">
        <v>40</v>
      </c>
      <c r="J267" s="21">
        <v>7.67</v>
      </c>
      <c r="K267" s="43">
        <f t="shared" si="8"/>
        <v>38.35</v>
      </c>
      <c r="L267" s="63">
        <f t="shared" si="9"/>
        <v>306.8</v>
      </c>
    </row>
    <row r="268" spans="1:12" ht="30" x14ac:dyDescent="0.25">
      <c r="A268" s="70" t="s">
        <v>1096</v>
      </c>
      <c r="B268" s="15" t="s">
        <v>582</v>
      </c>
      <c r="C268" s="8" t="s">
        <v>583</v>
      </c>
      <c r="D268" s="3" t="s">
        <v>36</v>
      </c>
      <c r="E268" s="13"/>
      <c r="F268" s="6"/>
      <c r="G268" s="28"/>
      <c r="H268" s="47">
        <v>5</v>
      </c>
      <c r="I268" s="47">
        <v>50</v>
      </c>
      <c r="J268" s="21">
        <v>7.53</v>
      </c>
      <c r="K268" s="43">
        <f t="shared" si="8"/>
        <v>37.65</v>
      </c>
      <c r="L268" s="63">
        <f t="shared" si="9"/>
        <v>376.5</v>
      </c>
    </row>
    <row r="269" spans="1:12" ht="30" x14ac:dyDescent="0.25">
      <c r="A269" s="70" t="s">
        <v>1097</v>
      </c>
      <c r="B269" s="15" t="s">
        <v>584</v>
      </c>
      <c r="C269" s="8" t="s">
        <v>585</v>
      </c>
      <c r="D269" s="3" t="s">
        <v>36</v>
      </c>
      <c r="E269" s="13"/>
      <c r="F269" s="6"/>
      <c r="G269" s="28"/>
      <c r="H269" s="47">
        <v>5</v>
      </c>
      <c r="I269" s="47">
        <v>30</v>
      </c>
      <c r="J269" s="21">
        <v>12.53</v>
      </c>
      <c r="K269" s="43">
        <f t="shared" si="8"/>
        <v>62.65</v>
      </c>
      <c r="L269" s="63">
        <f t="shared" si="9"/>
        <v>375.9</v>
      </c>
    </row>
    <row r="270" spans="1:12" x14ac:dyDescent="0.25">
      <c r="A270" s="70" t="s">
        <v>1098</v>
      </c>
      <c r="B270" s="15" t="s">
        <v>586</v>
      </c>
      <c r="C270" s="8" t="s">
        <v>587</v>
      </c>
      <c r="D270" s="3" t="s">
        <v>36</v>
      </c>
      <c r="E270" s="13"/>
      <c r="F270" s="6"/>
      <c r="G270" s="28"/>
      <c r="H270" s="47">
        <v>5</v>
      </c>
      <c r="I270" s="47">
        <v>30</v>
      </c>
      <c r="J270" s="21">
        <v>9.01</v>
      </c>
      <c r="K270" s="43">
        <f t="shared" si="8"/>
        <v>45.05</v>
      </c>
      <c r="L270" s="63">
        <f t="shared" si="9"/>
        <v>270.3</v>
      </c>
    </row>
    <row r="271" spans="1:12" ht="30" x14ac:dyDescent="0.25">
      <c r="A271" s="70" t="s">
        <v>1099</v>
      </c>
      <c r="B271" s="15" t="s">
        <v>588</v>
      </c>
      <c r="C271" s="8" t="s">
        <v>589</v>
      </c>
      <c r="D271" s="3" t="s">
        <v>36</v>
      </c>
      <c r="E271" s="13"/>
      <c r="F271" s="6"/>
      <c r="G271" s="28"/>
      <c r="H271" s="47">
        <v>1</v>
      </c>
      <c r="I271" s="47">
        <v>20</v>
      </c>
      <c r="J271" s="21">
        <v>77.739999999999995</v>
      </c>
      <c r="K271" s="43">
        <f t="shared" si="8"/>
        <v>77.739999999999995</v>
      </c>
      <c r="L271" s="63">
        <f t="shared" si="9"/>
        <v>1554.8</v>
      </c>
    </row>
    <row r="272" spans="1:12" ht="30" x14ac:dyDescent="0.25">
      <c r="A272" s="70" t="s">
        <v>1100</v>
      </c>
      <c r="B272" s="15" t="s">
        <v>590</v>
      </c>
      <c r="C272" s="8" t="s">
        <v>591</v>
      </c>
      <c r="D272" s="3" t="s">
        <v>36</v>
      </c>
      <c r="E272" s="13"/>
      <c r="F272" s="6"/>
      <c r="G272" s="28"/>
      <c r="H272" s="47">
        <v>1</v>
      </c>
      <c r="I272" s="47">
        <v>15</v>
      </c>
      <c r="J272" s="21">
        <v>109.16</v>
      </c>
      <c r="K272" s="43">
        <f t="shared" si="8"/>
        <v>109.16</v>
      </c>
      <c r="L272" s="63">
        <f t="shared" si="9"/>
        <v>1637.3999999999999</v>
      </c>
    </row>
    <row r="273" spans="1:12" ht="30" x14ac:dyDescent="0.25">
      <c r="A273" s="70" t="s">
        <v>1101</v>
      </c>
      <c r="B273" s="15" t="s">
        <v>592</v>
      </c>
      <c r="C273" s="8" t="s">
        <v>593</v>
      </c>
      <c r="D273" s="3" t="s">
        <v>36</v>
      </c>
      <c r="E273" s="13"/>
      <c r="F273" s="6"/>
      <c r="G273" s="28"/>
      <c r="H273" s="47">
        <v>1</v>
      </c>
      <c r="I273" s="47">
        <v>50</v>
      </c>
      <c r="J273" s="21">
        <v>9.5399999999999991</v>
      </c>
      <c r="K273" s="43">
        <f t="shared" si="8"/>
        <v>9.5399999999999991</v>
      </c>
      <c r="L273" s="63">
        <f t="shared" si="9"/>
        <v>476.99999999999994</v>
      </c>
    </row>
    <row r="274" spans="1:12" x14ac:dyDescent="0.25">
      <c r="A274" s="80" t="s">
        <v>1102</v>
      </c>
      <c r="B274" s="38"/>
      <c r="C274" s="39" t="s">
        <v>594</v>
      </c>
      <c r="D274" s="3"/>
      <c r="E274" s="13"/>
      <c r="F274" s="6"/>
      <c r="G274" s="28"/>
      <c r="H274" s="47"/>
      <c r="I274" s="47"/>
      <c r="J274" s="21"/>
      <c r="K274" s="43"/>
      <c r="L274" s="63"/>
    </row>
    <row r="275" spans="1:12" ht="45" x14ac:dyDescent="0.25">
      <c r="A275" s="70" t="s">
        <v>1103</v>
      </c>
      <c r="B275" s="15" t="s">
        <v>595</v>
      </c>
      <c r="C275" s="8" t="s">
        <v>596</v>
      </c>
      <c r="D275" s="3" t="s">
        <v>36</v>
      </c>
      <c r="E275" s="13"/>
      <c r="F275" s="6"/>
      <c r="G275" s="28"/>
      <c r="H275" s="47">
        <v>5</v>
      </c>
      <c r="I275" s="47">
        <v>30</v>
      </c>
      <c r="J275" s="21">
        <v>17.62</v>
      </c>
      <c r="K275" s="43">
        <f t="shared" si="8"/>
        <v>88.100000000000009</v>
      </c>
      <c r="L275" s="63">
        <f t="shared" si="9"/>
        <v>528.6</v>
      </c>
    </row>
    <row r="276" spans="1:12" ht="45" x14ac:dyDescent="0.25">
      <c r="A276" s="70" t="s">
        <v>1104</v>
      </c>
      <c r="B276" s="15" t="s">
        <v>597</v>
      </c>
      <c r="C276" s="8" t="s">
        <v>598</v>
      </c>
      <c r="D276" s="3" t="s">
        <v>36</v>
      </c>
      <c r="E276" s="13"/>
      <c r="F276" s="6"/>
      <c r="G276" s="28"/>
      <c r="H276" s="47">
        <v>5</v>
      </c>
      <c r="I276" s="47">
        <v>30</v>
      </c>
      <c r="J276" s="21">
        <v>20.350000000000001</v>
      </c>
      <c r="K276" s="43">
        <f t="shared" si="8"/>
        <v>101.75</v>
      </c>
      <c r="L276" s="63">
        <f t="shared" si="9"/>
        <v>610.5</v>
      </c>
    </row>
    <row r="277" spans="1:12" ht="45" x14ac:dyDescent="0.25">
      <c r="A277" s="70" t="s">
        <v>1105</v>
      </c>
      <c r="B277" s="15" t="s">
        <v>599</v>
      </c>
      <c r="C277" s="8" t="s">
        <v>600</v>
      </c>
      <c r="D277" s="3" t="s">
        <v>36</v>
      </c>
      <c r="E277" s="13"/>
      <c r="F277" s="6"/>
      <c r="G277" s="28"/>
      <c r="H277" s="47">
        <v>5</v>
      </c>
      <c r="I277" s="47">
        <v>30</v>
      </c>
      <c r="J277" s="21">
        <v>19.28</v>
      </c>
      <c r="K277" s="43">
        <f t="shared" si="8"/>
        <v>96.4</v>
      </c>
      <c r="L277" s="63">
        <f t="shared" si="9"/>
        <v>578.40000000000009</v>
      </c>
    </row>
    <row r="278" spans="1:12" ht="45" x14ac:dyDescent="0.25">
      <c r="A278" s="70" t="s">
        <v>1106</v>
      </c>
      <c r="B278" s="15" t="s">
        <v>601</v>
      </c>
      <c r="C278" s="8" t="s">
        <v>602</v>
      </c>
      <c r="D278" s="3" t="s">
        <v>36</v>
      </c>
      <c r="E278" s="13"/>
      <c r="F278" s="6"/>
      <c r="G278" s="28"/>
      <c r="H278" s="47">
        <v>5</v>
      </c>
      <c r="I278" s="47">
        <v>30</v>
      </c>
      <c r="J278" s="21">
        <v>22.34</v>
      </c>
      <c r="K278" s="43">
        <f t="shared" si="8"/>
        <v>111.7</v>
      </c>
      <c r="L278" s="63">
        <f t="shared" si="9"/>
        <v>670.2</v>
      </c>
    </row>
    <row r="279" spans="1:12" ht="30" x14ac:dyDescent="0.25">
      <c r="A279" s="70" t="s">
        <v>1107</v>
      </c>
      <c r="B279" s="15" t="s">
        <v>603</v>
      </c>
      <c r="C279" s="8" t="s">
        <v>604</v>
      </c>
      <c r="D279" s="3" t="s">
        <v>27</v>
      </c>
      <c r="E279" s="13"/>
      <c r="F279" s="6"/>
      <c r="G279" s="28"/>
      <c r="H279" s="47">
        <v>10</v>
      </c>
      <c r="I279" s="47">
        <v>100</v>
      </c>
      <c r="J279" s="21">
        <v>12.19</v>
      </c>
      <c r="K279" s="43">
        <f t="shared" si="8"/>
        <v>121.89999999999999</v>
      </c>
      <c r="L279" s="63">
        <f t="shared" si="9"/>
        <v>1219</v>
      </c>
    </row>
    <row r="280" spans="1:12" ht="30" x14ac:dyDescent="0.25">
      <c r="A280" s="70" t="s">
        <v>1108</v>
      </c>
      <c r="B280" s="15" t="s">
        <v>605</v>
      </c>
      <c r="C280" s="8" t="s">
        <v>606</v>
      </c>
      <c r="D280" s="3" t="s">
        <v>27</v>
      </c>
      <c r="E280" s="13"/>
      <c r="F280" s="40"/>
      <c r="G280" s="28"/>
      <c r="H280" s="47">
        <v>3</v>
      </c>
      <c r="I280" s="47">
        <f>90</f>
        <v>90</v>
      </c>
      <c r="J280" s="21">
        <v>59.65</v>
      </c>
      <c r="K280" s="43">
        <f t="shared" si="8"/>
        <v>178.95</v>
      </c>
      <c r="L280" s="63">
        <f t="shared" si="9"/>
        <v>5368.5</v>
      </c>
    </row>
    <row r="281" spans="1:12" x14ac:dyDescent="0.25">
      <c r="A281" s="70" t="s">
        <v>1109</v>
      </c>
      <c r="B281" s="15" t="s">
        <v>607</v>
      </c>
      <c r="C281" s="8" t="s">
        <v>608</v>
      </c>
      <c r="D281" s="3" t="s">
        <v>36</v>
      </c>
      <c r="E281" s="13"/>
      <c r="F281" s="6"/>
      <c r="G281" s="28"/>
      <c r="H281" s="47">
        <v>1</v>
      </c>
      <c r="I281" s="47">
        <v>30</v>
      </c>
      <c r="J281" s="21">
        <v>7.3</v>
      </c>
      <c r="K281" s="43">
        <f t="shared" si="8"/>
        <v>7.3</v>
      </c>
      <c r="L281" s="63">
        <f t="shared" si="9"/>
        <v>219</v>
      </c>
    </row>
    <row r="282" spans="1:12" x14ac:dyDescent="0.25">
      <c r="A282" s="70" t="s">
        <v>1110</v>
      </c>
      <c r="B282" s="15" t="s">
        <v>609</v>
      </c>
      <c r="C282" s="8" t="s">
        <v>610</v>
      </c>
      <c r="D282" s="3" t="s">
        <v>36</v>
      </c>
      <c r="E282" s="13"/>
      <c r="F282" s="6"/>
      <c r="G282" s="28"/>
      <c r="H282" s="47">
        <v>1</v>
      </c>
      <c r="I282" s="47">
        <v>30</v>
      </c>
      <c r="J282" s="21">
        <v>7.3</v>
      </c>
      <c r="K282" s="43">
        <f t="shared" si="8"/>
        <v>7.3</v>
      </c>
      <c r="L282" s="63">
        <f t="shared" si="9"/>
        <v>219</v>
      </c>
    </row>
    <row r="283" spans="1:12" x14ac:dyDescent="0.25">
      <c r="A283" s="70" t="s">
        <v>1111</v>
      </c>
      <c r="B283" s="15" t="s">
        <v>611</v>
      </c>
      <c r="C283" s="8" t="s">
        <v>612</v>
      </c>
      <c r="D283" s="3" t="s">
        <v>36</v>
      </c>
      <c r="E283" s="13"/>
      <c r="F283" s="6"/>
      <c r="G283" s="28"/>
      <c r="H283" s="47">
        <v>1</v>
      </c>
      <c r="I283" s="47">
        <v>30</v>
      </c>
      <c r="J283" s="21">
        <v>8.33</v>
      </c>
      <c r="K283" s="43">
        <f t="shared" si="8"/>
        <v>8.33</v>
      </c>
      <c r="L283" s="63">
        <f t="shared" si="9"/>
        <v>249.9</v>
      </c>
    </row>
    <row r="284" spans="1:12" ht="45" x14ac:dyDescent="0.25">
      <c r="A284" s="70" t="s">
        <v>1112</v>
      </c>
      <c r="B284" s="15" t="s">
        <v>613</v>
      </c>
      <c r="C284" s="8" t="s">
        <v>614</v>
      </c>
      <c r="D284" s="3" t="s">
        <v>36</v>
      </c>
      <c r="E284" s="13"/>
      <c r="F284" s="6"/>
      <c r="G284" s="28"/>
      <c r="H284" s="47">
        <v>5</v>
      </c>
      <c r="I284" s="47">
        <v>60</v>
      </c>
      <c r="J284" s="21">
        <v>9.94</v>
      </c>
      <c r="K284" s="43">
        <f t="shared" si="8"/>
        <v>49.699999999999996</v>
      </c>
      <c r="L284" s="63">
        <f t="shared" si="9"/>
        <v>596.4</v>
      </c>
    </row>
    <row r="285" spans="1:12" ht="60" x14ac:dyDescent="0.25">
      <c r="A285" s="70" t="s">
        <v>1113</v>
      </c>
      <c r="B285" s="15" t="s">
        <v>615</v>
      </c>
      <c r="C285" s="8" t="s">
        <v>616</v>
      </c>
      <c r="D285" s="3" t="s">
        <v>36</v>
      </c>
      <c r="E285" s="13"/>
      <c r="F285" s="6"/>
      <c r="G285" s="28"/>
      <c r="H285" s="47">
        <v>2</v>
      </c>
      <c r="I285" s="47">
        <v>180</v>
      </c>
      <c r="J285" s="21">
        <v>23.68</v>
      </c>
      <c r="K285" s="43">
        <f t="shared" si="8"/>
        <v>47.36</v>
      </c>
      <c r="L285" s="63">
        <f t="shared" si="9"/>
        <v>4262.3999999999996</v>
      </c>
    </row>
    <row r="286" spans="1:12" ht="90" x14ac:dyDescent="0.25">
      <c r="A286" s="70" t="s">
        <v>1114</v>
      </c>
      <c r="B286" s="15" t="s">
        <v>617</v>
      </c>
      <c r="C286" s="8" t="s">
        <v>618</v>
      </c>
      <c r="D286" s="3" t="s">
        <v>36</v>
      </c>
      <c r="E286" s="13"/>
      <c r="F286" s="6"/>
      <c r="G286" s="28"/>
      <c r="H286" s="47">
        <v>2</v>
      </c>
      <c r="I286" s="47">
        <v>180</v>
      </c>
      <c r="J286" s="21">
        <v>25.12</v>
      </c>
      <c r="K286" s="43">
        <f t="shared" si="8"/>
        <v>50.24</v>
      </c>
      <c r="L286" s="63">
        <f t="shared" si="9"/>
        <v>4521.6000000000004</v>
      </c>
    </row>
    <row r="287" spans="1:12" x14ac:dyDescent="0.25">
      <c r="A287" s="80" t="s">
        <v>1115</v>
      </c>
      <c r="B287" s="38"/>
      <c r="C287" s="39" t="s">
        <v>619</v>
      </c>
      <c r="D287" s="3"/>
      <c r="E287" s="13"/>
      <c r="F287" s="6"/>
      <c r="G287" s="28"/>
      <c r="H287" s="47"/>
      <c r="I287" s="47"/>
      <c r="J287" s="21"/>
      <c r="K287" s="43"/>
      <c r="L287" s="63"/>
    </row>
    <row r="288" spans="1:12" ht="30" x14ac:dyDescent="0.25">
      <c r="A288" s="70" t="s">
        <v>1116</v>
      </c>
      <c r="B288" s="15" t="s">
        <v>620</v>
      </c>
      <c r="C288" s="8" t="s">
        <v>621</v>
      </c>
      <c r="D288" s="3" t="s">
        <v>36</v>
      </c>
      <c r="E288" s="13"/>
      <c r="F288" s="6"/>
      <c r="G288" s="28"/>
      <c r="H288" s="47">
        <v>5</v>
      </c>
      <c r="I288" s="47">
        <v>50</v>
      </c>
      <c r="J288" s="21">
        <v>25.59</v>
      </c>
      <c r="K288" s="43">
        <f t="shared" si="8"/>
        <v>127.95</v>
      </c>
      <c r="L288" s="63">
        <f t="shared" si="9"/>
        <v>1279.5</v>
      </c>
    </row>
    <row r="289" spans="1:12" x14ac:dyDescent="0.25">
      <c r="A289" s="70" t="s">
        <v>1117</v>
      </c>
      <c r="B289" s="15" t="s">
        <v>622</v>
      </c>
      <c r="C289" s="8" t="s">
        <v>623</v>
      </c>
      <c r="D289" s="3" t="s">
        <v>27</v>
      </c>
      <c r="E289" s="13"/>
      <c r="F289" s="6"/>
      <c r="G289" s="28"/>
      <c r="H289" s="47">
        <v>10</v>
      </c>
      <c r="I289" s="47">
        <v>100</v>
      </c>
      <c r="J289" s="21">
        <v>3.77</v>
      </c>
      <c r="K289" s="43">
        <f t="shared" si="8"/>
        <v>37.700000000000003</v>
      </c>
      <c r="L289" s="63">
        <f t="shared" si="9"/>
        <v>377</v>
      </c>
    </row>
    <row r="290" spans="1:12" x14ac:dyDescent="0.25">
      <c r="A290" s="70" t="s">
        <v>1118</v>
      </c>
      <c r="B290" s="15" t="s">
        <v>626</v>
      </c>
      <c r="C290" s="8" t="s">
        <v>627</v>
      </c>
      <c r="D290" s="3" t="s">
        <v>36</v>
      </c>
      <c r="E290" s="13"/>
      <c r="F290" s="6"/>
      <c r="G290" s="28"/>
      <c r="H290" s="47">
        <v>4</v>
      </c>
      <c r="I290" s="47">
        <v>500</v>
      </c>
      <c r="J290" s="21">
        <v>5.84</v>
      </c>
      <c r="K290" s="43">
        <f t="shared" si="8"/>
        <v>23.36</v>
      </c>
      <c r="L290" s="63">
        <f t="shared" si="9"/>
        <v>2920</v>
      </c>
    </row>
    <row r="291" spans="1:12" x14ac:dyDescent="0.25">
      <c r="A291" s="80" t="s">
        <v>1119</v>
      </c>
      <c r="B291" s="38"/>
      <c r="C291" s="39" t="s">
        <v>628</v>
      </c>
      <c r="D291" s="3"/>
      <c r="E291" s="13"/>
      <c r="F291" s="6"/>
      <c r="G291" s="28"/>
      <c r="H291" s="47"/>
      <c r="I291" s="47"/>
      <c r="J291" s="21"/>
      <c r="K291" s="43"/>
      <c r="L291" s="63"/>
    </row>
    <row r="292" spans="1:12" ht="60" x14ac:dyDescent="0.25">
      <c r="A292" s="72" t="s">
        <v>1120</v>
      </c>
      <c r="B292" s="38" t="s">
        <v>629</v>
      </c>
      <c r="C292" s="8" t="s">
        <v>630</v>
      </c>
      <c r="D292" s="3" t="s">
        <v>27</v>
      </c>
      <c r="E292" s="13"/>
      <c r="F292" s="6"/>
      <c r="G292" s="28"/>
      <c r="H292" s="47">
        <v>20</v>
      </c>
      <c r="I292" s="47">
        <v>250</v>
      </c>
      <c r="J292" s="43">
        <v>26.79</v>
      </c>
      <c r="K292" s="43">
        <f t="shared" si="8"/>
        <v>535.79999999999995</v>
      </c>
      <c r="L292" s="63">
        <f t="shared" si="9"/>
        <v>6697.5</v>
      </c>
    </row>
    <row r="293" spans="1:12" ht="60" x14ac:dyDescent="0.25">
      <c r="A293" s="72" t="s">
        <v>1121</v>
      </c>
      <c r="B293" s="38" t="s">
        <v>631</v>
      </c>
      <c r="C293" s="8" t="s">
        <v>632</v>
      </c>
      <c r="D293" s="3" t="s">
        <v>27</v>
      </c>
      <c r="E293" s="13"/>
      <c r="F293" s="6">
        <v>40</v>
      </c>
      <c r="G293" s="28"/>
      <c r="H293" s="47">
        <v>40</v>
      </c>
      <c r="I293" s="47">
        <v>350</v>
      </c>
      <c r="J293" s="43">
        <v>23.63</v>
      </c>
      <c r="K293" s="43">
        <f t="shared" si="8"/>
        <v>945.19999999999993</v>
      </c>
      <c r="L293" s="63">
        <f t="shared" si="9"/>
        <v>8270.5</v>
      </c>
    </row>
    <row r="294" spans="1:12" ht="30" x14ac:dyDescent="0.25">
      <c r="A294" s="72" t="s">
        <v>1122</v>
      </c>
      <c r="B294" s="15" t="s">
        <v>633</v>
      </c>
      <c r="C294" s="8" t="s">
        <v>634</v>
      </c>
      <c r="D294" s="3" t="s">
        <v>27</v>
      </c>
      <c r="E294" s="13"/>
      <c r="F294" s="6"/>
      <c r="G294" s="28"/>
      <c r="H294" s="47">
        <v>5</v>
      </c>
      <c r="I294" s="47">
        <v>90</v>
      </c>
      <c r="J294" s="21">
        <v>25.79</v>
      </c>
      <c r="K294" s="43">
        <f t="shared" si="8"/>
        <v>128.94999999999999</v>
      </c>
      <c r="L294" s="63">
        <f t="shared" si="9"/>
        <v>2321.1</v>
      </c>
    </row>
    <row r="295" spans="1:12" ht="30" x14ac:dyDescent="0.25">
      <c r="A295" s="72" t="s">
        <v>1123</v>
      </c>
      <c r="B295" s="15" t="s">
        <v>635</v>
      </c>
      <c r="C295" s="8" t="s">
        <v>636</v>
      </c>
      <c r="D295" s="3" t="s">
        <v>27</v>
      </c>
      <c r="E295" s="13"/>
      <c r="F295" s="6"/>
      <c r="G295" s="28"/>
      <c r="H295" s="47">
        <v>5</v>
      </c>
      <c r="I295" s="47">
        <v>80</v>
      </c>
      <c r="J295" s="21">
        <v>33.47</v>
      </c>
      <c r="K295" s="43">
        <f t="shared" si="8"/>
        <v>167.35</v>
      </c>
      <c r="L295" s="63">
        <f t="shared" si="9"/>
        <v>2677.6</v>
      </c>
    </row>
    <row r="296" spans="1:12" ht="30" x14ac:dyDescent="0.25">
      <c r="A296" s="72" t="s">
        <v>1124</v>
      </c>
      <c r="B296" s="15" t="s">
        <v>637</v>
      </c>
      <c r="C296" s="8" t="s">
        <v>638</v>
      </c>
      <c r="D296" s="3" t="s">
        <v>27</v>
      </c>
      <c r="E296" s="13"/>
      <c r="F296" s="6"/>
      <c r="G296" s="28"/>
      <c r="H296" s="47">
        <v>5</v>
      </c>
      <c r="I296" s="47">
        <v>50</v>
      </c>
      <c r="J296" s="21">
        <v>38.69</v>
      </c>
      <c r="K296" s="43">
        <f t="shared" si="8"/>
        <v>193.45</v>
      </c>
      <c r="L296" s="63">
        <f t="shared" si="9"/>
        <v>1934.5</v>
      </c>
    </row>
    <row r="297" spans="1:12" ht="30" x14ac:dyDescent="0.25">
      <c r="A297" s="72" t="s">
        <v>1125</v>
      </c>
      <c r="B297" s="15" t="s">
        <v>639</v>
      </c>
      <c r="C297" s="8" t="s">
        <v>640</v>
      </c>
      <c r="D297" s="3" t="s">
        <v>27</v>
      </c>
      <c r="E297" s="13"/>
      <c r="F297" s="6"/>
      <c r="G297" s="28"/>
      <c r="H297" s="47">
        <v>10</v>
      </c>
      <c r="I297" s="47">
        <v>800</v>
      </c>
      <c r="J297" s="21">
        <v>7.47</v>
      </c>
      <c r="K297" s="43">
        <f t="shared" si="8"/>
        <v>74.7</v>
      </c>
      <c r="L297" s="63">
        <f t="shared" si="9"/>
        <v>5976</v>
      </c>
    </row>
    <row r="298" spans="1:12" ht="30" x14ac:dyDescent="0.25">
      <c r="A298" s="72" t="s">
        <v>1126</v>
      </c>
      <c r="B298" s="15" t="s">
        <v>641</v>
      </c>
      <c r="C298" s="8" t="s">
        <v>642</v>
      </c>
      <c r="D298" s="3" t="s">
        <v>27</v>
      </c>
      <c r="E298" s="13"/>
      <c r="F298" s="6"/>
      <c r="G298" s="28"/>
      <c r="H298" s="47">
        <v>10</v>
      </c>
      <c r="I298" s="47">
        <v>600</v>
      </c>
      <c r="J298" s="21">
        <v>9.15</v>
      </c>
      <c r="K298" s="43">
        <f t="shared" si="8"/>
        <v>91.5</v>
      </c>
      <c r="L298" s="63">
        <f t="shared" si="9"/>
        <v>5490</v>
      </c>
    </row>
    <row r="299" spans="1:12" ht="60" x14ac:dyDescent="0.25">
      <c r="A299" s="72" t="s">
        <v>1127</v>
      </c>
      <c r="B299" s="38" t="s">
        <v>643</v>
      </c>
      <c r="C299" s="8" t="s">
        <v>644</v>
      </c>
      <c r="D299" s="3" t="s">
        <v>27</v>
      </c>
      <c r="E299" s="13"/>
      <c r="F299" s="6"/>
      <c r="G299" s="28"/>
      <c r="H299" s="47">
        <v>20</v>
      </c>
      <c r="I299" s="47">
        <v>200</v>
      </c>
      <c r="J299" s="43">
        <v>31.99</v>
      </c>
      <c r="K299" s="43">
        <f t="shared" si="8"/>
        <v>639.79999999999995</v>
      </c>
      <c r="L299" s="63">
        <f t="shared" si="9"/>
        <v>6398</v>
      </c>
    </row>
    <row r="300" spans="1:12" ht="60" x14ac:dyDescent="0.25">
      <c r="A300" s="72" t="s">
        <v>1128</v>
      </c>
      <c r="B300" s="38" t="s">
        <v>645</v>
      </c>
      <c r="C300" s="8" t="s">
        <v>646</v>
      </c>
      <c r="D300" s="3" t="s">
        <v>27</v>
      </c>
      <c r="E300" s="13"/>
      <c r="F300" s="6"/>
      <c r="G300" s="28"/>
      <c r="H300" s="47">
        <v>20</v>
      </c>
      <c r="I300" s="47">
        <v>200</v>
      </c>
      <c r="J300" s="43">
        <v>37.06</v>
      </c>
      <c r="K300" s="43">
        <f t="shared" si="8"/>
        <v>741.2</v>
      </c>
      <c r="L300" s="63">
        <f t="shared" si="9"/>
        <v>7412</v>
      </c>
    </row>
    <row r="301" spans="1:12" x14ac:dyDescent="0.25">
      <c r="A301" s="80" t="s">
        <v>1129</v>
      </c>
      <c r="B301" s="38"/>
      <c r="C301" s="39" t="s">
        <v>647</v>
      </c>
      <c r="D301" s="3"/>
      <c r="E301" s="13"/>
      <c r="F301" s="6"/>
      <c r="G301" s="28"/>
      <c r="H301" s="47"/>
      <c r="I301" s="47"/>
      <c r="J301" s="21"/>
      <c r="K301" s="43"/>
      <c r="L301" s="63"/>
    </row>
    <row r="302" spans="1:12" ht="45" x14ac:dyDescent="0.25">
      <c r="A302" s="70" t="s">
        <v>1130</v>
      </c>
      <c r="B302" s="15" t="s">
        <v>648</v>
      </c>
      <c r="C302" s="8" t="s">
        <v>649</v>
      </c>
      <c r="D302" s="3" t="s">
        <v>36</v>
      </c>
      <c r="E302" s="13"/>
      <c r="F302" s="6"/>
      <c r="G302" s="28"/>
      <c r="H302" s="47">
        <v>5</v>
      </c>
      <c r="I302" s="47">
        <v>100</v>
      </c>
      <c r="J302" s="21">
        <v>19.78</v>
      </c>
      <c r="K302" s="43">
        <f t="shared" si="8"/>
        <v>98.9</v>
      </c>
      <c r="L302" s="63">
        <f t="shared" si="9"/>
        <v>1978</v>
      </c>
    </row>
    <row r="303" spans="1:12" ht="45" x14ac:dyDescent="0.25">
      <c r="A303" s="70" t="s">
        <v>1131</v>
      </c>
      <c r="B303" s="15" t="s">
        <v>650</v>
      </c>
      <c r="C303" s="8" t="s">
        <v>651</v>
      </c>
      <c r="D303" s="3" t="s">
        <v>36</v>
      </c>
      <c r="E303" s="13"/>
      <c r="F303" s="6"/>
      <c r="G303" s="28"/>
      <c r="H303" s="47">
        <v>5</v>
      </c>
      <c r="I303" s="47">
        <v>100</v>
      </c>
      <c r="J303" s="21">
        <v>19.78</v>
      </c>
      <c r="K303" s="43">
        <f t="shared" si="8"/>
        <v>98.9</v>
      </c>
      <c r="L303" s="63">
        <f t="shared" si="9"/>
        <v>1978</v>
      </c>
    </row>
    <row r="304" spans="1:12" ht="45" x14ac:dyDescent="0.25">
      <c r="A304" s="70" t="s">
        <v>1132</v>
      </c>
      <c r="B304" s="15" t="s">
        <v>652</v>
      </c>
      <c r="C304" s="8" t="s">
        <v>653</v>
      </c>
      <c r="D304" s="3" t="s">
        <v>36</v>
      </c>
      <c r="E304" s="13"/>
      <c r="F304" s="6"/>
      <c r="G304" s="28"/>
      <c r="H304" s="47">
        <v>5</v>
      </c>
      <c r="I304" s="47">
        <v>80</v>
      </c>
      <c r="J304" s="21">
        <v>19.78</v>
      </c>
      <c r="K304" s="43">
        <f t="shared" si="8"/>
        <v>98.9</v>
      </c>
      <c r="L304" s="63">
        <f t="shared" si="9"/>
        <v>1582.4</v>
      </c>
    </row>
    <row r="305" spans="1:12" ht="45" x14ac:dyDescent="0.25">
      <c r="A305" s="70" t="s">
        <v>1133</v>
      </c>
      <c r="B305" s="15" t="s">
        <v>654</v>
      </c>
      <c r="C305" s="8" t="s">
        <v>655</v>
      </c>
      <c r="D305" s="3" t="s">
        <v>36</v>
      </c>
      <c r="E305" s="13"/>
      <c r="F305" s="6"/>
      <c r="G305" s="28"/>
      <c r="H305" s="47">
        <v>3</v>
      </c>
      <c r="I305" s="47">
        <v>50</v>
      </c>
      <c r="J305" s="21">
        <v>19.78</v>
      </c>
      <c r="K305" s="43">
        <f t="shared" si="8"/>
        <v>59.34</v>
      </c>
      <c r="L305" s="63">
        <f t="shared" si="9"/>
        <v>989</v>
      </c>
    </row>
    <row r="306" spans="1:12" ht="45" x14ac:dyDescent="0.25">
      <c r="A306" s="70" t="s">
        <v>1134</v>
      </c>
      <c r="B306" s="15" t="s">
        <v>656</v>
      </c>
      <c r="C306" s="8" t="s">
        <v>657</v>
      </c>
      <c r="D306" s="3" t="s">
        <v>36</v>
      </c>
      <c r="E306" s="13"/>
      <c r="F306" s="6"/>
      <c r="G306" s="28"/>
      <c r="H306" s="47">
        <v>3</v>
      </c>
      <c r="I306" s="47">
        <v>50</v>
      </c>
      <c r="J306" s="21">
        <v>22.58</v>
      </c>
      <c r="K306" s="43">
        <f t="shared" si="8"/>
        <v>67.739999999999995</v>
      </c>
      <c r="L306" s="63">
        <f t="shared" si="9"/>
        <v>1129</v>
      </c>
    </row>
    <row r="307" spans="1:12" ht="45" x14ac:dyDescent="0.25">
      <c r="A307" s="70" t="s">
        <v>1135</v>
      </c>
      <c r="B307" s="15" t="s">
        <v>658</v>
      </c>
      <c r="C307" s="8" t="s">
        <v>659</v>
      </c>
      <c r="D307" s="3" t="s">
        <v>36</v>
      </c>
      <c r="E307" s="13"/>
      <c r="F307" s="6">
        <v>4</v>
      </c>
      <c r="G307" s="28"/>
      <c r="H307" s="47">
        <v>4</v>
      </c>
      <c r="I307" s="47">
        <v>150</v>
      </c>
      <c r="J307" s="21">
        <v>52.39</v>
      </c>
      <c r="K307" s="43">
        <f t="shared" si="8"/>
        <v>209.56</v>
      </c>
      <c r="L307" s="63">
        <f t="shared" si="9"/>
        <v>7858.5</v>
      </c>
    </row>
    <row r="308" spans="1:12" ht="45" x14ac:dyDescent="0.25">
      <c r="A308" s="70" t="s">
        <v>1136</v>
      </c>
      <c r="B308" s="15" t="s">
        <v>660</v>
      </c>
      <c r="C308" s="8" t="s">
        <v>661</v>
      </c>
      <c r="D308" s="3" t="s">
        <v>36</v>
      </c>
      <c r="E308" s="13"/>
      <c r="F308" s="6">
        <v>1</v>
      </c>
      <c r="G308" s="28"/>
      <c r="H308" s="47">
        <v>5</v>
      </c>
      <c r="I308" s="47">
        <v>150</v>
      </c>
      <c r="J308" s="21">
        <v>52.39</v>
      </c>
      <c r="K308" s="43">
        <f t="shared" si="8"/>
        <v>261.95</v>
      </c>
      <c r="L308" s="63">
        <f t="shared" si="9"/>
        <v>7858.5</v>
      </c>
    </row>
    <row r="309" spans="1:12" ht="45" x14ac:dyDescent="0.25">
      <c r="A309" s="70" t="s">
        <v>1137</v>
      </c>
      <c r="B309" s="15" t="s">
        <v>662</v>
      </c>
      <c r="C309" s="8" t="s">
        <v>663</v>
      </c>
      <c r="D309" s="3" t="s">
        <v>36</v>
      </c>
      <c r="E309" s="13"/>
      <c r="F309" s="6"/>
      <c r="G309" s="28"/>
      <c r="H309" s="47">
        <v>5</v>
      </c>
      <c r="I309" s="47">
        <v>100</v>
      </c>
      <c r="J309" s="21">
        <v>52.39</v>
      </c>
      <c r="K309" s="43">
        <f t="shared" si="8"/>
        <v>261.95</v>
      </c>
      <c r="L309" s="63">
        <f t="shared" si="9"/>
        <v>5239</v>
      </c>
    </row>
    <row r="310" spans="1:12" ht="45" x14ac:dyDescent="0.25">
      <c r="A310" s="70" t="s">
        <v>1138</v>
      </c>
      <c r="B310" s="15" t="s">
        <v>664</v>
      </c>
      <c r="C310" s="8" t="s">
        <v>665</v>
      </c>
      <c r="D310" s="3" t="s">
        <v>36</v>
      </c>
      <c r="E310" s="13"/>
      <c r="F310" s="6"/>
      <c r="G310" s="28"/>
      <c r="H310" s="47">
        <v>3</v>
      </c>
      <c r="I310" s="47">
        <v>80</v>
      </c>
      <c r="J310" s="21">
        <v>52.39</v>
      </c>
      <c r="K310" s="43">
        <f t="shared" si="8"/>
        <v>157.17000000000002</v>
      </c>
      <c r="L310" s="63">
        <f t="shared" si="9"/>
        <v>4191.2</v>
      </c>
    </row>
    <row r="311" spans="1:12" ht="45" x14ac:dyDescent="0.25">
      <c r="A311" s="70" t="s">
        <v>1139</v>
      </c>
      <c r="B311" s="15" t="s">
        <v>666</v>
      </c>
      <c r="C311" s="8" t="s">
        <v>667</v>
      </c>
      <c r="D311" s="3" t="s">
        <v>36</v>
      </c>
      <c r="E311" s="13"/>
      <c r="F311" s="6"/>
      <c r="G311" s="28"/>
      <c r="H311" s="47">
        <v>3</v>
      </c>
      <c r="I311" s="47">
        <v>80</v>
      </c>
      <c r="J311" s="21">
        <v>62.56</v>
      </c>
      <c r="K311" s="43">
        <f t="shared" si="8"/>
        <v>187.68</v>
      </c>
      <c r="L311" s="63">
        <f t="shared" si="9"/>
        <v>5004.8</v>
      </c>
    </row>
    <row r="312" spans="1:12" ht="45" x14ac:dyDescent="0.25">
      <c r="A312" s="70" t="s">
        <v>1140</v>
      </c>
      <c r="B312" s="15" t="s">
        <v>668</v>
      </c>
      <c r="C312" s="8" t="s">
        <v>669</v>
      </c>
      <c r="D312" s="3" t="s">
        <v>36</v>
      </c>
      <c r="E312" s="13"/>
      <c r="F312" s="6"/>
      <c r="G312" s="28"/>
      <c r="H312" s="47">
        <v>3</v>
      </c>
      <c r="I312" s="47">
        <v>40</v>
      </c>
      <c r="J312" s="21">
        <v>62.56</v>
      </c>
      <c r="K312" s="43">
        <f t="shared" si="8"/>
        <v>187.68</v>
      </c>
      <c r="L312" s="63">
        <f t="shared" si="9"/>
        <v>2502.4</v>
      </c>
    </row>
    <row r="313" spans="1:12" ht="45" x14ac:dyDescent="0.25">
      <c r="A313" s="70" t="s">
        <v>1141</v>
      </c>
      <c r="B313" s="15" t="s">
        <v>670</v>
      </c>
      <c r="C313" s="8" t="s">
        <v>671</v>
      </c>
      <c r="D313" s="3" t="s">
        <v>36</v>
      </c>
      <c r="E313" s="13"/>
      <c r="F313" s="6"/>
      <c r="G313" s="28"/>
      <c r="H313" s="47">
        <v>5</v>
      </c>
      <c r="I313" s="47">
        <v>40</v>
      </c>
      <c r="J313" s="21">
        <v>87.39</v>
      </c>
      <c r="K313" s="43">
        <f t="shared" si="8"/>
        <v>436.95</v>
      </c>
      <c r="L313" s="63">
        <f t="shared" si="9"/>
        <v>3495.6</v>
      </c>
    </row>
    <row r="314" spans="1:12" ht="45" x14ac:dyDescent="0.25">
      <c r="A314" s="70" t="s">
        <v>1142</v>
      </c>
      <c r="B314" s="15" t="s">
        <v>672</v>
      </c>
      <c r="C314" s="8" t="s">
        <v>673</v>
      </c>
      <c r="D314" s="3" t="s">
        <v>36</v>
      </c>
      <c r="E314" s="13"/>
      <c r="F314" s="6"/>
      <c r="G314" s="28"/>
      <c r="H314" s="47">
        <v>5</v>
      </c>
      <c r="I314" s="47">
        <v>40</v>
      </c>
      <c r="J314" s="21">
        <v>87.39</v>
      </c>
      <c r="K314" s="43">
        <f t="shared" si="8"/>
        <v>436.95</v>
      </c>
      <c r="L314" s="63">
        <f t="shared" si="9"/>
        <v>3495.6</v>
      </c>
    </row>
    <row r="315" spans="1:12" ht="45" x14ac:dyDescent="0.25">
      <c r="A315" s="70" t="s">
        <v>1143</v>
      </c>
      <c r="B315" s="15" t="s">
        <v>674</v>
      </c>
      <c r="C315" s="8" t="s">
        <v>675</v>
      </c>
      <c r="D315" s="3" t="s">
        <v>36</v>
      </c>
      <c r="E315" s="13"/>
      <c r="F315" s="6">
        <v>1</v>
      </c>
      <c r="G315" s="28"/>
      <c r="H315" s="47">
        <v>5</v>
      </c>
      <c r="I315" s="47">
        <v>50</v>
      </c>
      <c r="J315" s="21">
        <v>87.39</v>
      </c>
      <c r="K315" s="43">
        <f t="shared" si="8"/>
        <v>436.95</v>
      </c>
      <c r="L315" s="63">
        <f t="shared" si="9"/>
        <v>4369.5</v>
      </c>
    </row>
    <row r="316" spans="1:12" ht="45" x14ac:dyDescent="0.25">
      <c r="A316" s="70" t="s">
        <v>1144</v>
      </c>
      <c r="B316" s="15" t="s">
        <v>676</v>
      </c>
      <c r="C316" s="8" t="s">
        <v>677</v>
      </c>
      <c r="D316" s="3" t="s">
        <v>36</v>
      </c>
      <c r="E316" s="13"/>
      <c r="F316" s="6"/>
      <c r="G316" s="28"/>
      <c r="H316" s="47">
        <v>5</v>
      </c>
      <c r="I316" s="47">
        <v>50</v>
      </c>
      <c r="J316" s="21">
        <v>87.39</v>
      </c>
      <c r="K316" s="43">
        <f t="shared" si="8"/>
        <v>436.95</v>
      </c>
      <c r="L316" s="63">
        <f t="shared" si="9"/>
        <v>4369.5</v>
      </c>
    </row>
    <row r="317" spans="1:12" ht="45" x14ac:dyDescent="0.25">
      <c r="A317" s="70" t="s">
        <v>1145</v>
      </c>
      <c r="B317" s="15" t="s">
        <v>678</v>
      </c>
      <c r="C317" s="8" t="s">
        <v>679</v>
      </c>
      <c r="D317" s="3" t="s">
        <v>36</v>
      </c>
      <c r="E317" s="13"/>
      <c r="F317" s="6"/>
      <c r="G317" s="28"/>
      <c r="H317" s="47">
        <v>5</v>
      </c>
      <c r="I317" s="47">
        <v>50</v>
      </c>
      <c r="J317" s="21">
        <v>90.35</v>
      </c>
      <c r="K317" s="43">
        <f t="shared" si="8"/>
        <v>451.75</v>
      </c>
      <c r="L317" s="63">
        <f t="shared" si="9"/>
        <v>4517.5</v>
      </c>
    </row>
    <row r="318" spans="1:12" ht="45" x14ac:dyDescent="0.25">
      <c r="A318" s="70" t="s">
        <v>1146</v>
      </c>
      <c r="B318" s="15" t="s">
        <v>680</v>
      </c>
      <c r="C318" s="8" t="s">
        <v>681</v>
      </c>
      <c r="D318" s="3" t="s">
        <v>36</v>
      </c>
      <c r="E318" s="13"/>
      <c r="F318" s="6"/>
      <c r="G318" s="28"/>
      <c r="H318" s="47">
        <v>5</v>
      </c>
      <c r="I318" s="47">
        <v>50</v>
      </c>
      <c r="J318" s="21">
        <v>91.98</v>
      </c>
      <c r="K318" s="43">
        <f t="shared" si="8"/>
        <v>459.90000000000003</v>
      </c>
      <c r="L318" s="63">
        <f t="shared" si="9"/>
        <v>4599</v>
      </c>
    </row>
    <row r="319" spans="1:12" ht="45" x14ac:dyDescent="0.25">
      <c r="A319" s="70" t="s">
        <v>1147</v>
      </c>
      <c r="B319" s="15" t="s">
        <v>682</v>
      </c>
      <c r="C319" s="8" t="s">
        <v>683</v>
      </c>
      <c r="D319" s="3" t="s">
        <v>36</v>
      </c>
      <c r="E319" s="13"/>
      <c r="F319" s="6"/>
      <c r="G319" s="28"/>
      <c r="H319" s="47">
        <v>5</v>
      </c>
      <c r="I319" s="47">
        <v>50</v>
      </c>
      <c r="J319" s="21">
        <v>107.68</v>
      </c>
      <c r="K319" s="43">
        <f t="shared" si="8"/>
        <v>538.40000000000009</v>
      </c>
      <c r="L319" s="63">
        <f t="shared" si="9"/>
        <v>5384</v>
      </c>
    </row>
    <row r="320" spans="1:12" ht="45" x14ac:dyDescent="0.25">
      <c r="A320" s="70" t="s">
        <v>1148</v>
      </c>
      <c r="B320" s="15" t="s">
        <v>684</v>
      </c>
      <c r="C320" s="8" t="s">
        <v>685</v>
      </c>
      <c r="D320" s="3" t="s">
        <v>36</v>
      </c>
      <c r="E320" s="13"/>
      <c r="F320" s="6"/>
      <c r="G320" s="28"/>
      <c r="H320" s="47">
        <v>2</v>
      </c>
      <c r="I320" s="47">
        <v>50</v>
      </c>
      <c r="J320" s="21">
        <v>158.85</v>
      </c>
      <c r="K320" s="43">
        <f t="shared" si="8"/>
        <v>317.7</v>
      </c>
      <c r="L320" s="63">
        <f t="shared" si="9"/>
        <v>7942.5</v>
      </c>
    </row>
    <row r="321" spans="1:12" ht="30" x14ac:dyDescent="0.25">
      <c r="A321" s="70" t="s">
        <v>1149</v>
      </c>
      <c r="B321" s="15" t="s">
        <v>686</v>
      </c>
      <c r="C321" s="8" t="s">
        <v>687</v>
      </c>
      <c r="D321" s="3" t="s">
        <v>36</v>
      </c>
      <c r="E321" s="13"/>
      <c r="F321" s="6">
        <v>2</v>
      </c>
      <c r="G321" s="28"/>
      <c r="H321" s="47">
        <v>2</v>
      </c>
      <c r="I321" s="47">
        <v>30</v>
      </c>
      <c r="J321" s="21">
        <v>180.13</v>
      </c>
      <c r="K321" s="43">
        <f t="shared" si="8"/>
        <v>360.26</v>
      </c>
      <c r="L321" s="63">
        <f t="shared" si="9"/>
        <v>5403.9</v>
      </c>
    </row>
    <row r="322" spans="1:12" ht="45" x14ac:dyDescent="0.25">
      <c r="A322" s="70" t="s">
        <v>1150</v>
      </c>
      <c r="B322" s="15" t="s">
        <v>688</v>
      </c>
      <c r="C322" s="8" t="s">
        <v>689</v>
      </c>
      <c r="D322" s="3" t="s">
        <v>36</v>
      </c>
      <c r="E322" s="13"/>
      <c r="F322" s="6"/>
      <c r="G322" s="28"/>
      <c r="H322" s="47">
        <v>4</v>
      </c>
      <c r="I322" s="47">
        <f>4*25</f>
        <v>100</v>
      </c>
      <c r="J322" s="21">
        <v>187.36</v>
      </c>
      <c r="K322" s="43">
        <f t="shared" si="8"/>
        <v>749.44</v>
      </c>
      <c r="L322" s="63">
        <f t="shared" si="9"/>
        <v>18736</v>
      </c>
    </row>
    <row r="323" spans="1:12" ht="30" x14ac:dyDescent="0.25">
      <c r="A323" s="70" t="s">
        <v>1151</v>
      </c>
      <c r="B323" s="15" t="s">
        <v>690</v>
      </c>
      <c r="C323" s="8" t="s">
        <v>691</v>
      </c>
      <c r="D323" s="3" t="s">
        <v>36</v>
      </c>
      <c r="E323" s="13"/>
      <c r="F323" s="6"/>
      <c r="G323" s="28"/>
      <c r="H323" s="47">
        <v>5</v>
      </c>
      <c r="I323" s="47">
        <v>50</v>
      </c>
      <c r="J323" s="21">
        <v>180.13</v>
      </c>
      <c r="K323" s="43">
        <f t="shared" si="8"/>
        <v>900.65</v>
      </c>
      <c r="L323" s="63">
        <f t="shared" si="9"/>
        <v>9006.5</v>
      </c>
    </row>
    <row r="324" spans="1:12" ht="30" x14ac:dyDescent="0.25">
      <c r="A324" s="70" t="s">
        <v>1152</v>
      </c>
      <c r="B324" s="15" t="s">
        <v>692</v>
      </c>
      <c r="C324" s="8" t="s">
        <v>693</v>
      </c>
      <c r="D324" s="3" t="s">
        <v>36</v>
      </c>
      <c r="E324" s="13"/>
      <c r="F324" s="6"/>
      <c r="G324" s="28"/>
      <c r="H324" s="47">
        <v>5</v>
      </c>
      <c r="I324" s="47">
        <v>50</v>
      </c>
      <c r="J324" s="21">
        <v>180.13</v>
      </c>
      <c r="K324" s="43">
        <f t="shared" si="8"/>
        <v>900.65</v>
      </c>
      <c r="L324" s="63">
        <f t="shared" si="9"/>
        <v>9006.5</v>
      </c>
    </row>
    <row r="325" spans="1:12" ht="60" x14ac:dyDescent="0.25">
      <c r="A325" s="74" t="s">
        <v>1310</v>
      </c>
      <c r="B325" s="86" t="s">
        <v>1309</v>
      </c>
      <c r="C325" s="44" t="s">
        <v>1311</v>
      </c>
      <c r="D325" s="47" t="s">
        <v>36</v>
      </c>
      <c r="E325" s="60"/>
      <c r="F325" s="50">
        <v>2</v>
      </c>
      <c r="G325" s="83"/>
      <c r="H325" s="47">
        <v>2</v>
      </c>
      <c r="I325" s="47">
        <v>15</v>
      </c>
      <c r="J325" s="43">
        <v>445.07</v>
      </c>
      <c r="K325" s="43">
        <f t="shared" si="8"/>
        <v>890.14</v>
      </c>
      <c r="L325" s="63">
        <f t="shared" si="9"/>
        <v>6676.05</v>
      </c>
    </row>
    <row r="326" spans="1:12" x14ac:dyDescent="0.25">
      <c r="A326" s="80" t="s">
        <v>1153</v>
      </c>
      <c r="B326" s="38"/>
      <c r="C326" s="39" t="s">
        <v>694</v>
      </c>
      <c r="D326" s="3"/>
      <c r="E326" s="13"/>
      <c r="F326" s="6"/>
      <c r="G326" s="28"/>
      <c r="H326" s="47"/>
      <c r="I326" s="47"/>
      <c r="J326" s="21"/>
      <c r="K326" s="43"/>
      <c r="L326" s="63"/>
    </row>
    <row r="327" spans="1:12" ht="30" x14ac:dyDescent="0.25">
      <c r="A327" s="70" t="s">
        <v>1154</v>
      </c>
      <c r="B327" s="15" t="s">
        <v>695</v>
      </c>
      <c r="C327" s="8" t="s">
        <v>696</v>
      </c>
      <c r="D327" s="3" t="s">
        <v>27</v>
      </c>
      <c r="E327" s="13"/>
      <c r="F327" s="6">
        <v>100</v>
      </c>
      <c r="G327" s="28"/>
      <c r="H327" s="47">
        <v>100</v>
      </c>
      <c r="I327" s="47">
        <v>800</v>
      </c>
      <c r="J327" s="21">
        <v>5.04</v>
      </c>
      <c r="K327" s="43">
        <f t="shared" si="8"/>
        <v>504</v>
      </c>
      <c r="L327" s="63">
        <f t="shared" si="9"/>
        <v>4032</v>
      </c>
    </row>
    <row r="328" spans="1:12" ht="30" x14ac:dyDescent="0.25">
      <c r="A328" s="70" t="s">
        <v>1155</v>
      </c>
      <c r="B328" s="15" t="s">
        <v>697</v>
      </c>
      <c r="C328" s="8" t="s">
        <v>698</v>
      </c>
      <c r="D328" s="3" t="s">
        <v>27</v>
      </c>
      <c r="E328" s="13"/>
      <c r="F328" s="6">
        <v>10</v>
      </c>
      <c r="G328" s="28"/>
      <c r="H328" s="47">
        <v>50</v>
      </c>
      <c r="I328" s="47">
        <v>500</v>
      </c>
      <c r="J328" s="21">
        <v>6.15</v>
      </c>
      <c r="K328" s="43">
        <f t="shared" ref="K328:K391" si="10">J328*H328</f>
        <v>307.5</v>
      </c>
      <c r="L328" s="63">
        <f t="shared" ref="L328:L391" si="11">J328*I328</f>
        <v>3075</v>
      </c>
    </row>
    <row r="329" spans="1:12" ht="30" x14ac:dyDescent="0.25">
      <c r="A329" s="70" t="s">
        <v>1156</v>
      </c>
      <c r="B329" s="15" t="s">
        <v>699</v>
      </c>
      <c r="C329" s="8" t="s">
        <v>700</v>
      </c>
      <c r="D329" s="3" t="s">
        <v>27</v>
      </c>
      <c r="E329" s="13"/>
      <c r="F329" s="6"/>
      <c r="G329" s="28"/>
      <c r="H329" s="47">
        <v>100</v>
      </c>
      <c r="I329" s="47">
        <v>400</v>
      </c>
      <c r="J329" s="21">
        <v>7.15</v>
      </c>
      <c r="K329" s="43">
        <f t="shared" si="10"/>
        <v>715</v>
      </c>
      <c r="L329" s="63">
        <f t="shared" si="11"/>
        <v>2860</v>
      </c>
    </row>
    <row r="330" spans="1:12" ht="30" x14ac:dyDescent="0.25">
      <c r="A330" s="70" t="s">
        <v>1157</v>
      </c>
      <c r="B330" s="15" t="s">
        <v>701</v>
      </c>
      <c r="C330" s="8" t="s">
        <v>702</v>
      </c>
      <c r="D330" s="3" t="s">
        <v>27</v>
      </c>
      <c r="E330" s="13"/>
      <c r="F330" s="6">
        <v>45</v>
      </c>
      <c r="G330" s="28"/>
      <c r="H330" s="47">
        <v>50</v>
      </c>
      <c r="I330" s="47">
        <v>300</v>
      </c>
      <c r="J330" s="21">
        <v>10.26</v>
      </c>
      <c r="K330" s="43">
        <f t="shared" si="10"/>
        <v>513</v>
      </c>
      <c r="L330" s="63">
        <f t="shared" si="11"/>
        <v>3078</v>
      </c>
    </row>
    <row r="331" spans="1:12" ht="30" x14ac:dyDescent="0.25">
      <c r="A331" s="70" t="s">
        <v>1158</v>
      </c>
      <c r="B331" s="15" t="s">
        <v>703</v>
      </c>
      <c r="C331" s="8" t="s">
        <v>704</v>
      </c>
      <c r="D331" s="3" t="s">
        <v>27</v>
      </c>
      <c r="E331" s="13"/>
      <c r="F331" s="6"/>
      <c r="G331" s="28"/>
      <c r="H331" s="47">
        <v>100</v>
      </c>
      <c r="I331" s="47">
        <v>300</v>
      </c>
      <c r="J331" s="21">
        <v>12.84</v>
      </c>
      <c r="K331" s="43">
        <f t="shared" si="10"/>
        <v>1284</v>
      </c>
      <c r="L331" s="63">
        <f t="shared" si="11"/>
        <v>3852</v>
      </c>
    </row>
    <row r="332" spans="1:12" ht="30" x14ac:dyDescent="0.25">
      <c r="A332" s="70" t="s">
        <v>1159</v>
      </c>
      <c r="B332" s="15" t="s">
        <v>705</v>
      </c>
      <c r="C332" s="8" t="s">
        <v>706</v>
      </c>
      <c r="D332" s="3" t="s">
        <v>27</v>
      </c>
      <c r="E332" s="13"/>
      <c r="F332" s="6"/>
      <c r="G332" s="28"/>
      <c r="H332" s="47">
        <v>100</v>
      </c>
      <c r="I332" s="47">
        <v>300</v>
      </c>
      <c r="J332" s="21">
        <v>18.989999999999998</v>
      </c>
      <c r="K332" s="43">
        <f t="shared" si="10"/>
        <v>1898.9999999999998</v>
      </c>
      <c r="L332" s="63">
        <f t="shared" si="11"/>
        <v>5696.9999999999991</v>
      </c>
    </row>
    <row r="333" spans="1:12" x14ac:dyDescent="0.25">
      <c r="A333" s="70" t="s">
        <v>1160</v>
      </c>
      <c r="B333" s="15" t="s">
        <v>707</v>
      </c>
      <c r="C333" s="8" t="s">
        <v>708</v>
      </c>
      <c r="D333" s="3" t="s">
        <v>27</v>
      </c>
      <c r="E333" s="13"/>
      <c r="F333" s="6"/>
      <c r="G333" s="28"/>
      <c r="H333" s="47">
        <v>100</v>
      </c>
      <c r="I333" s="47">
        <v>500</v>
      </c>
      <c r="J333" s="21">
        <v>17.989999999999998</v>
      </c>
      <c r="K333" s="43">
        <f t="shared" si="10"/>
        <v>1798.9999999999998</v>
      </c>
      <c r="L333" s="63">
        <f t="shared" si="11"/>
        <v>8995</v>
      </c>
    </row>
    <row r="334" spans="1:12" ht="30" x14ac:dyDescent="0.25">
      <c r="A334" s="70" t="s">
        <v>1161</v>
      </c>
      <c r="B334" s="15" t="s">
        <v>709</v>
      </c>
      <c r="C334" s="8" t="s">
        <v>710</v>
      </c>
      <c r="D334" s="3" t="s">
        <v>27</v>
      </c>
      <c r="E334" s="13"/>
      <c r="F334" s="6"/>
      <c r="G334" s="28"/>
      <c r="H334" s="47">
        <v>25</v>
      </c>
      <c r="I334" s="47">
        <v>150</v>
      </c>
      <c r="J334" s="21">
        <v>9.67</v>
      </c>
      <c r="K334" s="43">
        <f t="shared" si="10"/>
        <v>241.75</v>
      </c>
      <c r="L334" s="63">
        <f t="shared" si="11"/>
        <v>1450.5</v>
      </c>
    </row>
    <row r="335" spans="1:12" ht="30" x14ac:dyDescent="0.25">
      <c r="A335" s="70" t="s">
        <v>1162</v>
      </c>
      <c r="B335" s="15" t="s">
        <v>711</v>
      </c>
      <c r="C335" s="8" t="s">
        <v>712</v>
      </c>
      <c r="D335" s="3" t="s">
        <v>27</v>
      </c>
      <c r="E335" s="13"/>
      <c r="F335" s="6"/>
      <c r="G335" s="28"/>
      <c r="H335" s="47">
        <v>25</v>
      </c>
      <c r="I335" s="47">
        <v>150</v>
      </c>
      <c r="J335" s="21">
        <v>13.1</v>
      </c>
      <c r="K335" s="43">
        <f t="shared" si="10"/>
        <v>327.5</v>
      </c>
      <c r="L335" s="63">
        <f t="shared" si="11"/>
        <v>1965</v>
      </c>
    </row>
    <row r="336" spans="1:12" x14ac:dyDescent="0.25">
      <c r="A336" s="80" t="s">
        <v>1163</v>
      </c>
      <c r="B336" s="38"/>
      <c r="C336" s="39" t="s">
        <v>713</v>
      </c>
      <c r="D336" s="3"/>
      <c r="E336" s="13"/>
      <c r="F336" s="6"/>
      <c r="G336" s="28"/>
      <c r="H336" s="47"/>
      <c r="I336" s="47"/>
      <c r="J336" s="21"/>
      <c r="K336" s="43"/>
      <c r="L336" s="63"/>
    </row>
    <row r="337" spans="1:12" ht="30" x14ac:dyDescent="0.25">
      <c r="A337" s="70" t="s">
        <v>1164</v>
      </c>
      <c r="B337" s="15" t="s">
        <v>714</v>
      </c>
      <c r="C337" s="8" t="s">
        <v>715</v>
      </c>
      <c r="D337" s="3" t="s">
        <v>36</v>
      </c>
      <c r="E337" s="13"/>
      <c r="F337" s="6"/>
      <c r="G337" s="28"/>
      <c r="H337" s="47">
        <v>1</v>
      </c>
      <c r="I337" s="47">
        <v>30</v>
      </c>
      <c r="J337" s="21">
        <v>1.47</v>
      </c>
      <c r="K337" s="43">
        <f t="shared" si="10"/>
        <v>1.47</v>
      </c>
      <c r="L337" s="63">
        <f t="shared" si="11"/>
        <v>44.1</v>
      </c>
    </row>
    <row r="338" spans="1:12" ht="30" x14ac:dyDescent="0.25">
      <c r="A338" s="70" t="s">
        <v>1165</v>
      </c>
      <c r="B338" s="15" t="s">
        <v>716</v>
      </c>
      <c r="C338" s="8" t="s">
        <v>717</v>
      </c>
      <c r="D338" s="3" t="s">
        <v>36</v>
      </c>
      <c r="E338" s="13"/>
      <c r="F338" s="6"/>
      <c r="G338" s="28"/>
      <c r="H338" s="47">
        <v>1</v>
      </c>
      <c r="I338" s="47">
        <v>30</v>
      </c>
      <c r="J338" s="21">
        <v>2.09</v>
      </c>
      <c r="K338" s="43">
        <f t="shared" si="10"/>
        <v>2.09</v>
      </c>
      <c r="L338" s="63">
        <f t="shared" si="11"/>
        <v>62.699999999999996</v>
      </c>
    </row>
    <row r="339" spans="1:12" ht="30" x14ac:dyDescent="0.25">
      <c r="A339" s="70" t="s">
        <v>1166</v>
      </c>
      <c r="B339" s="15" t="s">
        <v>718</v>
      </c>
      <c r="C339" s="8" t="s">
        <v>719</v>
      </c>
      <c r="D339" s="3" t="s">
        <v>36</v>
      </c>
      <c r="E339" s="13"/>
      <c r="F339" s="6"/>
      <c r="G339" s="28"/>
      <c r="H339" s="47">
        <v>1</v>
      </c>
      <c r="I339" s="47">
        <v>30</v>
      </c>
      <c r="J339" s="21">
        <v>4.29</v>
      </c>
      <c r="K339" s="43">
        <f t="shared" si="10"/>
        <v>4.29</v>
      </c>
      <c r="L339" s="63">
        <f t="shared" si="11"/>
        <v>128.69999999999999</v>
      </c>
    </row>
    <row r="340" spans="1:12" x14ac:dyDescent="0.25">
      <c r="A340" s="70" t="s">
        <v>1167</v>
      </c>
      <c r="B340" s="15" t="s">
        <v>720</v>
      </c>
      <c r="C340" s="8" t="s">
        <v>721</v>
      </c>
      <c r="D340" s="3" t="s">
        <v>36</v>
      </c>
      <c r="E340" s="13"/>
      <c r="F340" s="6"/>
      <c r="G340" s="28"/>
      <c r="H340" s="47">
        <v>2</v>
      </c>
      <c r="I340" s="47">
        <v>12</v>
      </c>
      <c r="J340" s="21">
        <v>81.66</v>
      </c>
      <c r="K340" s="43">
        <f t="shared" si="10"/>
        <v>163.32</v>
      </c>
      <c r="L340" s="63">
        <f t="shared" si="11"/>
        <v>979.92</v>
      </c>
    </row>
    <row r="341" spans="1:12" ht="30" x14ac:dyDescent="0.25">
      <c r="A341" s="80" t="s">
        <v>1168</v>
      </c>
      <c r="B341" s="38"/>
      <c r="C341" s="39" t="s">
        <v>396</v>
      </c>
      <c r="D341" s="3"/>
      <c r="E341" s="13"/>
      <c r="F341" s="6"/>
      <c r="G341" s="28"/>
      <c r="H341" s="47"/>
      <c r="I341" s="47"/>
      <c r="J341" s="21"/>
      <c r="K341" s="43"/>
      <c r="L341" s="63"/>
    </row>
    <row r="342" spans="1:12" ht="45" x14ac:dyDescent="0.25">
      <c r="A342" s="74" t="s">
        <v>1169</v>
      </c>
      <c r="B342" s="48" t="s">
        <v>722</v>
      </c>
      <c r="C342" s="44" t="s">
        <v>723</v>
      </c>
      <c r="D342" s="3" t="s">
        <v>27</v>
      </c>
      <c r="E342" s="13"/>
      <c r="F342" s="6"/>
      <c r="G342" s="28"/>
      <c r="H342" s="47">
        <v>5</v>
      </c>
      <c r="I342" s="47">
        <v>250</v>
      </c>
      <c r="J342" s="21">
        <v>10.17</v>
      </c>
      <c r="K342" s="43">
        <f t="shared" si="10"/>
        <v>50.85</v>
      </c>
      <c r="L342" s="63">
        <f t="shared" si="11"/>
        <v>2542.5</v>
      </c>
    </row>
    <row r="343" spans="1:12" ht="45" x14ac:dyDescent="0.25">
      <c r="A343" s="74" t="s">
        <v>1170</v>
      </c>
      <c r="B343" s="48" t="s">
        <v>724</v>
      </c>
      <c r="C343" s="44" t="s">
        <v>725</v>
      </c>
      <c r="D343" s="3" t="s">
        <v>27</v>
      </c>
      <c r="E343" s="13"/>
      <c r="F343" s="6"/>
      <c r="G343" s="28"/>
      <c r="H343" s="47">
        <v>5</v>
      </c>
      <c r="I343" s="47">
        <v>250</v>
      </c>
      <c r="J343" s="21">
        <v>15.22</v>
      </c>
      <c r="K343" s="43">
        <f t="shared" si="10"/>
        <v>76.100000000000009</v>
      </c>
      <c r="L343" s="63">
        <f t="shared" si="11"/>
        <v>3805</v>
      </c>
    </row>
    <row r="344" spans="1:12" ht="45" x14ac:dyDescent="0.25">
      <c r="A344" s="74" t="s">
        <v>1171</v>
      </c>
      <c r="B344" s="48" t="s">
        <v>726</v>
      </c>
      <c r="C344" s="44" t="s">
        <v>727</v>
      </c>
      <c r="D344" s="3" t="s">
        <v>27</v>
      </c>
      <c r="E344" s="13"/>
      <c r="F344" s="6"/>
      <c r="G344" s="28"/>
      <c r="H344" s="47">
        <v>5</v>
      </c>
      <c r="I344" s="47">
        <v>250</v>
      </c>
      <c r="J344" s="21">
        <v>22.89</v>
      </c>
      <c r="K344" s="43">
        <f t="shared" si="10"/>
        <v>114.45</v>
      </c>
      <c r="L344" s="63">
        <f t="shared" si="11"/>
        <v>5722.5</v>
      </c>
    </row>
    <row r="345" spans="1:12" x14ac:dyDescent="0.25">
      <c r="A345" s="80" t="s">
        <v>1172</v>
      </c>
      <c r="B345" s="38"/>
      <c r="C345" s="39" t="s">
        <v>728</v>
      </c>
      <c r="D345" s="3"/>
      <c r="E345" s="13"/>
      <c r="F345" s="6"/>
      <c r="G345" s="28"/>
      <c r="H345" s="47"/>
      <c r="I345" s="47"/>
      <c r="J345" s="21"/>
      <c r="K345" s="43"/>
      <c r="L345" s="63"/>
    </row>
    <row r="346" spans="1:12" ht="30" x14ac:dyDescent="0.25">
      <c r="A346" s="81" t="s">
        <v>1173</v>
      </c>
      <c r="B346" s="41" t="s">
        <v>729</v>
      </c>
      <c r="C346" s="8" t="s">
        <v>730</v>
      </c>
      <c r="D346" s="3" t="s">
        <v>36</v>
      </c>
      <c r="E346" s="13"/>
      <c r="F346" s="6">
        <v>11</v>
      </c>
      <c r="G346" s="28"/>
      <c r="H346" s="47">
        <v>20</v>
      </c>
      <c r="I346" s="47">
        <v>100</v>
      </c>
      <c r="J346" s="21">
        <v>16.64</v>
      </c>
      <c r="K346" s="43">
        <f t="shared" si="10"/>
        <v>332.8</v>
      </c>
      <c r="L346" s="63">
        <f t="shared" si="11"/>
        <v>1664</v>
      </c>
    </row>
    <row r="347" spans="1:12" ht="30" x14ac:dyDescent="0.25">
      <c r="A347" s="81" t="s">
        <v>1174</v>
      </c>
      <c r="B347" s="41" t="s">
        <v>731</v>
      </c>
      <c r="C347" s="8" t="s">
        <v>732</v>
      </c>
      <c r="D347" s="3"/>
      <c r="E347" s="13"/>
      <c r="F347" s="6"/>
      <c r="G347" s="28"/>
      <c r="H347" s="47">
        <v>20</v>
      </c>
      <c r="I347" s="47">
        <v>100</v>
      </c>
      <c r="J347" s="21">
        <v>19.09</v>
      </c>
      <c r="K347" s="43">
        <f t="shared" si="10"/>
        <v>381.8</v>
      </c>
      <c r="L347" s="63">
        <f t="shared" si="11"/>
        <v>1909</v>
      </c>
    </row>
    <row r="348" spans="1:12" ht="30" x14ac:dyDescent="0.25">
      <c r="A348" s="81" t="s">
        <v>1175</v>
      </c>
      <c r="B348" s="41" t="s">
        <v>733</v>
      </c>
      <c r="C348" s="8" t="s">
        <v>850</v>
      </c>
      <c r="D348" s="3" t="s">
        <v>36</v>
      </c>
      <c r="E348" s="13"/>
      <c r="F348" s="6"/>
      <c r="G348" s="28"/>
      <c r="H348" s="47">
        <v>30</v>
      </c>
      <c r="I348" s="47">
        <v>150</v>
      </c>
      <c r="J348" s="21">
        <v>5.61</v>
      </c>
      <c r="K348" s="43">
        <f t="shared" si="10"/>
        <v>168.3</v>
      </c>
      <c r="L348" s="63">
        <f t="shared" si="11"/>
        <v>841.5</v>
      </c>
    </row>
    <row r="349" spans="1:12" ht="30" x14ac:dyDescent="0.25">
      <c r="A349" s="81" t="s">
        <v>1176</v>
      </c>
      <c r="B349" s="15" t="s">
        <v>734</v>
      </c>
      <c r="C349" s="8" t="s">
        <v>735</v>
      </c>
      <c r="D349" s="3" t="s">
        <v>36</v>
      </c>
      <c r="E349" s="13"/>
      <c r="F349" s="6"/>
      <c r="G349" s="28"/>
      <c r="H349" s="47">
        <v>5</v>
      </c>
      <c r="I349" s="47">
        <v>40</v>
      </c>
      <c r="J349" s="21">
        <v>10.01</v>
      </c>
      <c r="K349" s="43">
        <f t="shared" si="10"/>
        <v>50.05</v>
      </c>
      <c r="L349" s="63">
        <f t="shared" si="11"/>
        <v>400.4</v>
      </c>
    </row>
    <row r="350" spans="1:12" ht="60" x14ac:dyDescent="0.25">
      <c r="A350" s="81" t="s">
        <v>1177</v>
      </c>
      <c r="B350" s="41" t="s">
        <v>736</v>
      </c>
      <c r="C350" s="8" t="s">
        <v>737</v>
      </c>
      <c r="D350" s="3" t="s">
        <v>36</v>
      </c>
      <c r="E350" s="13"/>
      <c r="F350" s="6">
        <v>2</v>
      </c>
      <c r="G350" s="28"/>
      <c r="H350" s="47">
        <v>20</v>
      </c>
      <c r="I350" s="47">
        <v>300</v>
      </c>
      <c r="J350" s="43">
        <v>22.97</v>
      </c>
      <c r="K350" s="43">
        <f t="shared" si="10"/>
        <v>459.4</v>
      </c>
      <c r="L350" s="63">
        <f t="shared" si="11"/>
        <v>6891</v>
      </c>
    </row>
    <row r="351" spans="1:12" ht="60" x14ac:dyDescent="0.25">
      <c r="A351" s="81" t="s">
        <v>1178</v>
      </c>
      <c r="B351" s="41" t="s">
        <v>738</v>
      </c>
      <c r="C351" s="8" t="s">
        <v>739</v>
      </c>
      <c r="D351" s="3" t="s">
        <v>36</v>
      </c>
      <c r="E351" s="13"/>
      <c r="F351" s="6">
        <v>4</v>
      </c>
      <c r="G351" s="28"/>
      <c r="H351" s="47">
        <v>15</v>
      </c>
      <c r="I351" s="47">
        <v>200</v>
      </c>
      <c r="J351" s="43">
        <v>25.39</v>
      </c>
      <c r="K351" s="43">
        <f t="shared" si="10"/>
        <v>380.85</v>
      </c>
      <c r="L351" s="63">
        <f t="shared" si="11"/>
        <v>5078</v>
      </c>
    </row>
    <row r="352" spans="1:12" ht="60" x14ac:dyDescent="0.25">
      <c r="A352" s="81" t="s">
        <v>1179</v>
      </c>
      <c r="B352" s="41" t="s">
        <v>740</v>
      </c>
      <c r="C352" s="44" t="s">
        <v>741</v>
      </c>
      <c r="D352" s="47" t="s">
        <v>36</v>
      </c>
      <c r="E352" s="60"/>
      <c r="F352" s="50">
        <v>12</v>
      </c>
      <c r="G352" s="83"/>
      <c r="H352" s="47">
        <v>12</v>
      </c>
      <c r="I352" s="47">
        <v>300</v>
      </c>
      <c r="J352" s="43">
        <v>24.83</v>
      </c>
      <c r="K352" s="43">
        <f t="shared" si="10"/>
        <v>297.95999999999998</v>
      </c>
      <c r="L352" s="63">
        <f t="shared" si="11"/>
        <v>7448.9999999999991</v>
      </c>
    </row>
    <row r="353" spans="1:12" ht="60" x14ac:dyDescent="0.25">
      <c r="A353" s="81" t="s">
        <v>1180</v>
      </c>
      <c r="B353" s="41" t="s">
        <v>742</v>
      </c>
      <c r="C353" s="8" t="s">
        <v>743</v>
      </c>
      <c r="D353" s="3" t="s">
        <v>36</v>
      </c>
      <c r="E353" s="13"/>
      <c r="F353" s="6">
        <v>7</v>
      </c>
      <c r="G353" s="28"/>
      <c r="H353" s="47">
        <v>20</v>
      </c>
      <c r="I353" s="47">
        <v>300</v>
      </c>
      <c r="J353" s="43">
        <v>29.36</v>
      </c>
      <c r="K353" s="43">
        <f t="shared" si="10"/>
        <v>587.20000000000005</v>
      </c>
      <c r="L353" s="63">
        <f t="shared" si="11"/>
        <v>8808</v>
      </c>
    </row>
    <row r="354" spans="1:12" ht="60" x14ac:dyDescent="0.25">
      <c r="A354" s="81" t="s">
        <v>1181</v>
      </c>
      <c r="B354" s="15" t="s">
        <v>744</v>
      </c>
      <c r="C354" s="8" t="s">
        <v>745</v>
      </c>
      <c r="D354" s="3" t="s">
        <v>36</v>
      </c>
      <c r="E354" s="13"/>
      <c r="F354" s="6"/>
      <c r="G354" s="28"/>
      <c r="H354" s="47">
        <v>4</v>
      </c>
      <c r="I354" s="47">
        <v>50</v>
      </c>
      <c r="J354" s="21">
        <v>160.63</v>
      </c>
      <c r="K354" s="43">
        <f t="shared" si="10"/>
        <v>642.52</v>
      </c>
      <c r="L354" s="63">
        <f t="shared" si="11"/>
        <v>8031.5</v>
      </c>
    </row>
    <row r="355" spans="1:12" ht="75" x14ac:dyDescent="0.25">
      <c r="A355" s="81" t="s">
        <v>1182</v>
      </c>
      <c r="B355" s="15" t="s">
        <v>746</v>
      </c>
      <c r="C355" s="8" t="s">
        <v>747</v>
      </c>
      <c r="D355" s="3" t="s">
        <v>36</v>
      </c>
      <c r="E355" s="13"/>
      <c r="F355" s="6"/>
      <c r="G355" s="28"/>
      <c r="H355" s="47">
        <v>4</v>
      </c>
      <c r="I355" s="47">
        <v>50</v>
      </c>
      <c r="J355" s="21">
        <v>142.33000000000001</v>
      </c>
      <c r="K355" s="43">
        <f t="shared" si="10"/>
        <v>569.32000000000005</v>
      </c>
      <c r="L355" s="63">
        <f t="shared" si="11"/>
        <v>7116.5000000000009</v>
      </c>
    </row>
    <row r="356" spans="1:12" ht="60" x14ac:dyDescent="0.25">
      <c r="A356" s="81" t="s">
        <v>1183</v>
      </c>
      <c r="B356" s="48" t="s">
        <v>1315</v>
      </c>
      <c r="C356" s="44" t="s">
        <v>1316</v>
      </c>
      <c r="D356" s="47" t="s">
        <v>36</v>
      </c>
      <c r="E356" s="60"/>
      <c r="F356" s="50">
        <v>8</v>
      </c>
      <c r="G356" s="83"/>
      <c r="H356" s="47">
        <v>8</v>
      </c>
      <c r="I356" s="47">
        <v>30</v>
      </c>
      <c r="J356" s="43">
        <v>64.28</v>
      </c>
      <c r="K356" s="43">
        <f t="shared" si="10"/>
        <v>514.24</v>
      </c>
      <c r="L356" s="63">
        <f t="shared" si="11"/>
        <v>1928.4</v>
      </c>
    </row>
    <row r="357" spans="1:12" ht="75" x14ac:dyDescent="0.25">
      <c r="A357" s="81" t="s">
        <v>1184</v>
      </c>
      <c r="B357" s="15" t="s">
        <v>748</v>
      </c>
      <c r="C357" s="8" t="s">
        <v>749</v>
      </c>
      <c r="D357" s="3" t="s">
        <v>36</v>
      </c>
      <c r="E357" s="13"/>
      <c r="F357" s="6"/>
      <c r="G357" s="28"/>
      <c r="H357" s="47">
        <v>1</v>
      </c>
      <c r="I357" s="47">
        <v>100</v>
      </c>
      <c r="J357" s="21">
        <v>164.37</v>
      </c>
      <c r="K357" s="43">
        <f t="shared" si="10"/>
        <v>164.37</v>
      </c>
      <c r="L357" s="63">
        <f t="shared" si="11"/>
        <v>16437</v>
      </c>
    </row>
    <row r="358" spans="1:12" ht="75" x14ac:dyDescent="0.25">
      <c r="A358" s="81" t="s">
        <v>1185</v>
      </c>
      <c r="B358" s="15" t="s">
        <v>750</v>
      </c>
      <c r="C358" s="8" t="s">
        <v>751</v>
      </c>
      <c r="D358" s="3" t="s">
        <v>36</v>
      </c>
      <c r="E358" s="13"/>
      <c r="F358" s="6"/>
      <c r="G358" s="28"/>
      <c r="H358" s="47">
        <v>1</v>
      </c>
      <c r="I358" s="47">
        <v>50</v>
      </c>
      <c r="J358" s="21">
        <v>228.17</v>
      </c>
      <c r="K358" s="43">
        <f t="shared" si="10"/>
        <v>228.17</v>
      </c>
      <c r="L358" s="63">
        <f t="shared" si="11"/>
        <v>11408.5</v>
      </c>
    </row>
    <row r="359" spans="1:12" ht="60" x14ac:dyDescent="0.25">
      <c r="A359" s="81" t="s">
        <v>1186</v>
      </c>
      <c r="B359" s="15" t="s">
        <v>752</v>
      </c>
      <c r="C359" s="8" t="s">
        <v>753</v>
      </c>
      <c r="D359" s="3" t="s">
        <v>36</v>
      </c>
      <c r="E359" s="13"/>
      <c r="F359" s="6"/>
      <c r="G359" s="28"/>
      <c r="H359" s="47">
        <v>1</v>
      </c>
      <c r="I359" s="47">
        <v>25</v>
      </c>
      <c r="J359" s="21">
        <v>239.36</v>
      </c>
      <c r="K359" s="43">
        <f t="shared" si="10"/>
        <v>239.36</v>
      </c>
      <c r="L359" s="63">
        <f t="shared" si="11"/>
        <v>5984</v>
      </c>
    </row>
    <row r="360" spans="1:12" ht="75" x14ac:dyDescent="0.25">
      <c r="A360" s="81" t="s">
        <v>1187</v>
      </c>
      <c r="B360" s="15" t="s">
        <v>754</v>
      </c>
      <c r="C360" s="8" t="s">
        <v>755</v>
      </c>
      <c r="D360" s="3" t="s">
        <v>36</v>
      </c>
      <c r="E360" s="13"/>
      <c r="F360" s="6"/>
      <c r="G360" s="28"/>
      <c r="H360" s="47">
        <v>1</v>
      </c>
      <c r="I360" s="47">
        <v>30</v>
      </c>
      <c r="J360" s="21">
        <v>192.5</v>
      </c>
      <c r="K360" s="43">
        <f t="shared" si="10"/>
        <v>192.5</v>
      </c>
      <c r="L360" s="63">
        <f t="shared" si="11"/>
        <v>5775</v>
      </c>
    </row>
    <row r="361" spans="1:12" ht="60" x14ac:dyDescent="0.25">
      <c r="A361" s="81" t="s">
        <v>1317</v>
      </c>
      <c r="B361" s="15" t="s">
        <v>756</v>
      </c>
      <c r="C361" s="8" t="s">
        <v>757</v>
      </c>
      <c r="D361" s="3" t="s">
        <v>36</v>
      </c>
      <c r="E361" s="13"/>
      <c r="F361" s="6"/>
      <c r="G361" s="28"/>
      <c r="H361" s="47">
        <v>1</v>
      </c>
      <c r="I361" s="47">
        <v>25</v>
      </c>
      <c r="J361" s="21">
        <v>82.43</v>
      </c>
      <c r="K361" s="43">
        <f t="shared" si="10"/>
        <v>82.43</v>
      </c>
      <c r="L361" s="63">
        <f t="shared" si="11"/>
        <v>2060.75</v>
      </c>
    </row>
    <row r="362" spans="1:12" x14ac:dyDescent="0.25">
      <c r="A362" s="80" t="s">
        <v>1188</v>
      </c>
      <c r="B362" s="38"/>
      <c r="C362" s="39" t="s">
        <v>758</v>
      </c>
      <c r="D362" s="37"/>
      <c r="E362" s="13"/>
      <c r="F362" s="6"/>
      <c r="G362" s="28"/>
      <c r="H362" s="47"/>
      <c r="I362" s="47"/>
      <c r="J362" s="21"/>
      <c r="K362" s="43"/>
      <c r="L362" s="63"/>
    </row>
    <row r="363" spans="1:12" ht="30" x14ac:dyDescent="0.25">
      <c r="A363" s="70" t="s">
        <v>1189</v>
      </c>
      <c r="B363" s="15" t="s">
        <v>759</v>
      </c>
      <c r="C363" s="8" t="s">
        <v>760</v>
      </c>
      <c r="D363" s="3" t="s">
        <v>36</v>
      </c>
      <c r="E363" s="13"/>
      <c r="F363" s="6"/>
      <c r="G363" s="28"/>
      <c r="H363" s="47">
        <v>10</v>
      </c>
      <c r="I363" s="47">
        <v>100</v>
      </c>
      <c r="J363" s="21">
        <v>9.1999999999999993</v>
      </c>
      <c r="K363" s="43">
        <f t="shared" si="10"/>
        <v>92</v>
      </c>
      <c r="L363" s="63">
        <f t="shared" si="11"/>
        <v>919.99999999999989</v>
      </c>
    </row>
    <row r="364" spans="1:12" ht="30" x14ac:dyDescent="0.25">
      <c r="A364" s="70" t="s">
        <v>1190</v>
      </c>
      <c r="B364" s="15" t="s">
        <v>761</v>
      </c>
      <c r="C364" s="8" t="s">
        <v>762</v>
      </c>
      <c r="D364" s="3" t="s">
        <v>36</v>
      </c>
      <c r="E364" s="13"/>
      <c r="F364" s="6"/>
      <c r="G364" s="28"/>
      <c r="H364" s="47">
        <v>10</v>
      </c>
      <c r="I364" s="47">
        <v>100</v>
      </c>
      <c r="J364" s="21">
        <v>11.22</v>
      </c>
      <c r="K364" s="43">
        <f t="shared" si="10"/>
        <v>112.2</v>
      </c>
      <c r="L364" s="63">
        <f t="shared" si="11"/>
        <v>1122</v>
      </c>
    </row>
    <row r="365" spans="1:12" ht="30" x14ac:dyDescent="0.25">
      <c r="A365" s="70" t="s">
        <v>1191</v>
      </c>
      <c r="B365" s="15" t="s">
        <v>763</v>
      </c>
      <c r="C365" s="8" t="s">
        <v>764</v>
      </c>
      <c r="D365" s="3" t="s">
        <v>36</v>
      </c>
      <c r="E365" s="13"/>
      <c r="F365" s="6"/>
      <c r="G365" s="28"/>
      <c r="H365" s="47">
        <v>10</v>
      </c>
      <c r="I365" s="47">
        <v>100</v>
      </c>
      <c r="J365" s="21">
        <v>16.149999999999999</v>
      </c>
      <c r="K365" s="43">
        <f t="shared" si="10"/>
        <v>161.5</v>
      </c>
      <c r="L365" s="63">
        <f t="shared" si="11"/>
        <v>1614.9999999999998</v>
      </c>
    </row>
    <row r="366" spans="1:12" ht="30" x14ac:dyDescent="0.25">
      <c r="A366" s="70" t="s">
        <v>1192</v>
      </c>
      <c r="B366" s="15" t="s">
        <v>765</v>
      </c>
      <c r="C366" s="8" t="s">
        <v>766</v>
      </c>
      <c r="D366" s="3" t="s">
        <v>36</v>
      </c>
      <c r="E366" s="13"/>
      <c r="F366" s="6"/>
      <c r="G366" s="28"/>
      <c r="H366" s="47">
        <v>10</v>
      </c>
      <c r="I366" s="47">
        <v>100</v>
      </c>
      <c r="J366" s="21">
        <v>16.309999999999999</v>
      </c>
      <c r="K366" s="43">
        <f t="shared" si="10"/>
        <v>163.1</v>
      </c>
      <c r="L366" s="63">
        <f t="shared" si="11"/>
        <v>1630.9999999999998</v>
      </c>
    </row>
    <row r="367" spans="1:12" ht="30" x14ac:dyDescent="0.25">
      <c r="A367" s="70" t="s">
        <v>1193</v>
      </c>
      <c r="B367" s="15" t="s">
        <v>767</v>
      </c>
      <c r="C367" s="8" t="s">
        <v>768</v>
      </c>
      <c r="D367" s="3" t="s">
        <v>36</v>
      </c>
      <c r="E367" s="13"/>
      <c r="F367" s="6"/>
      <c r="G367" s="28"/>
      <c r="H367" s="47">
        <v>10</v>
      </c>
      <c r="I367" s="47">
        <v>100</v>
      </c>
      <c r="J367" s="21">
        <v>17.02</v>
      </c>
      <c r="K367" s="43">
        <f t="shared" si="10"/>
        <v>170.2</v>
      </c>
      <c r="L367" s="63">
        <f t="shared" si="11"/>
        <v>1702</v>
      </c>
    </row>
    <row r="368" spans="1:12" ht="30" x14ac:dyDescent="0.25">
      <c r="A368" s="70" t="s">
        <v>1194</v>
      </c>
      <c r="B368" s="15" t="s">
        <v>769</v>
      </c>
      <c r="C368" s="8" t="s">
        <v>770</v>
      </c>
      <c r="D368" s="3" t="s">
        <v>36</v>
      </c>
      <c r="E368" s="13"/>
      <c r="F368" s="6"/>
      <c r="G368" s="28"/>
      <c r="H368" s="47">
        <v>10</v>
      </c>
      <c r="I368" s="47">
        <v>100</v>
      </c>
      <c r="J368" s="21">
        <v>19.75</v>
      </c>
      <c r="K368" s="43">
        <f t="shared" si="10"/>
        <v>197.5</v>
      </c>
      <c r="L368" s="63">
        <f t="shared" si="11"/>
        <v>1975</v>
      </c>
    </row>
    <row r="369" spans="1:12" ht="30" x14ac:dyDescent="0.25">
      <c r="A369" s="70" t="s">
        <v>1195</v>
      </c>
      <c r="B369" s="15" t="s">
        <v>771</v>
      </c>
      <c r="C369" s="8" t="s">
        <v>772</v>
      </c>
      <c r="D369" s="3" t="s">
        <v>36</v>
      </c>
      <c r="E369" s="13"/>
      <c r="F369" s="6"/>
      <c r="G369" s="28"/>
      <c r="H369" s="47">
        <v>10</v>
      </c>
      <c r="I369" s="47">
        <v>100</v>
      </c>
      <c r="J369" s="21">
        <v>26.77</v>
      </c>
      <c r="K369" s="43">
        <f t="shared" si="10"/>
        <v>267.7</v>
      </c>
      <c r="L369" s="63">
        <f t="shared" si="11"/>
        <v>2677</v>
      </c>
    </row>
    <row r="370" spans="1:12" ht="30" x14ac:dyDescent="0.25">
      <c r="A370" s="70" t="s">
        <v>1196</v>
      </c>
      <c r="B370" s="15" t="s">
        <v>773</v>
      </c>
      <c r="C370" s="8" t="s">
        <v>774</v>
      </c>
      <c r="D370" s="3" t="s">
        <v>36</v>
      </c>
      <c r="E370" s="13"/>
      <c r="F370" s="6"/>
      <c r="G370" s="28"/>
      <c r="H370" s="47">
        <v>10</v>
      </c>
      <c r="I370" s="47">
        <v>100</v>
      </c>
      <c r="J370" s="21">
        <v>15.97</v>
      </c>
      <c r="K370" s="43">
        <f t="shared" si="10"/>
        <v>159.70000000000002</v>
      </c>
      <c r="L370" s="63">
        <f t="shared" si="11"/>
        <v>1597</v>
      </c>
    </row>
    <row r="371" spans="1:12" ht="30" x14ac:dyDescent="0.25">
      <c r="A371" s="70" t="s">
        <v>1197</v>
      </c>
      <c r="B371" s="15" t="s">
        <v>775</v>
      </c>
      <c r="C371" s="8" t="s">
        <v>776</v>
      </c>
      <c r="D371" s="3" t="s">
        <v>36</v>
      </c>
      <c r="E371" s="13"/>
      <c r="F371" s="6"/>
      <c r="G371" s="28"/>
      <c r="H371" s="47">
        <v>10</v>
      </c>
      <c r="I371" s="47">
        <v>100</v>
      </c>
      <c r="J371" s="21">
        <v>15.97</v>
      </c>
      <c r="K371" s="43">
        <f t="shared" si="10"/>
        <v>159.70000000000002</v>
      </c>
      <c r="L371" s="63">
        <f t="shared" si="11"/>
        <v>1597</v>
      </c>
    </row>
    <row r="372" spans="1:12" ht="30" x14ac:dyDescent="0.25">
      <c r="A372" s="70" t="s">
        <v>1198</v>
      </c>
      <c r="B372" s="15" t="s">
        <v>777</v>
      </c>
      <c r="C372" s="8" t="s">
        <v>778</v>
      </c>
      <c r="D372" s="3" t="s">
        <v>36</v>
      </c>
      <c r="E372" s="13"/>
      <c r="F372" s="6"/>
      <c r="G372" s="28"/>
      <c r="H372" s="47">
        <v>10</v>
      </c>
      <c r="I372" s="47">
        <v>100</v>
      </c>
      <c r="J372" s="21">
        <v>19.79</v>
      </c>
      <c r="K372" s="43">
        <f t="shared" si="10"/>
        <v>197.89999999999998</v>
      </c>
      <c r="L372" s="63">
        <f t="shared" si="11"/>
        <v>1979</v>
      </c>
    </row>
    <row r="373" spans="1:12" x14ac:dyDescent="0.25">
      <c r="A373" s="70" t="s">
        <v>1199</v>
      </c>
      <c r="B373" s="15" t="s">
        <v>779</v>
      </c>
      <c r="C373" s="8" t="s">
        <v>780</v>
      </c>
      <c r="D373" s="3" t="s">
        <v>36</v>
      </c>
      <c r="E373" s="13"/>
      <c r="F373" s="6"/>
      <c r="G373" s="28"/>
      <c r="H373" s="47">
        <v>10</v>
      </c>
      <c r="I373" s="47">
        <v>100</v>
      </c>
      <c r="J373" s="21">
        <v>25.91</v>
      </c>
      <c r="K373" s="43">
        <f t="shared" si="10"/>
        <v>259.10000000000002</v>
      </c>
      <c r="L373" s="63">
        <f t="shared" si="11"/>
        <v>2591</v>
      </c>
    </row>
    <row r="374" spans="1:12" x14ac:dyDescent="0.25">
      <c r="A374" s="70" t="s">
        <v>1200</v>
      </c>
      <c r="B374" s="15" t="s">
        <v>781</v>
      </c>
      <c r="C374" s="8" t="s">
        <v>782</v>
      </c>
      <c r="D374" s="3" t="s">
        <v>36</v>
      </c>
      <c r="E374" s="13"/>
      <c r="F374" s="6"/>
      <c r="G374" s="28"/>
      <c r="H374" s="47">
        <v>10</v>
      </c>
      <c r="I374" s="47">
        <v>100</v>
      </c>
      <c r="J374" s="21">
        <v>27.15</v>
      </c>
      <c r="K374" s="43">
        <f t="shared" si="10"/>
        <v>271.5</v>
      </c>
      <c r="L374" s="63">
        <f t="shared" si="11"/>
        <v>2715</v>
      </c>
    </row>
    <row r="375" spans="1:12" x14ac:dyDescent="0.25">
      <c r="A375" s="70" t="s">
        <v>1201</v>
      </c>
      <c r="B375" s="15" t="s">
        <v>783</v>
      </c>
      <c r="C375" s="8" t="s">
        <v>784</v>
      </c>
      <c r="D375" s="3" t="s">
        <v>36</v>
      </c>
      <c r="E375" s="13"/>
      <c r="F375" s="6"/>
      <c r="G375" s="28"/>
      <c r="H375" s="47">
        <v>10</v>
      </c>
      <c r="I375" s="47">
        <v>100</v>
      </c>
      <c r="J375" s="21">
        <v>32.409999999999997</v>
      </c>
      <c r="K375" s="43">
        <f t="shared" si="10"/>
        <v>324.09999999999997</v>
      </c>
      <c r="L375" s="63">
        <f t="shared" si="11"/>
        <v>3240.9999999999995</v>
      </c>
    </row>
    <row r="376" spans="1:12" x14ac:dyDescent="0.25">
      <c r="A376" s="80" t="s">
        <v>1206</v>
      </c>
      <c r="B376" s="38"/>
      <c r="C376" s="39" t="s">
        <v>798</v>
      </c>
      <c r="D376" s="42"/>
      <c r="E376" s="13"/>
      <c r="F376" s="6"/>
      <c r="G376" s="28"/>
      <c r="H376" s="47"/>
      <c r="I376" s="47"/>
      <c r="J376" s="21"/>
      <c r="K376" s="43"/>
      <c r="L376" s="63"/>
    </row>
    <row r="377" spans="1:12" ht="60" x14ac:dyDescent="0.25">
      <c r="A377" s="70" t="s">
        <v>1207</v>
      </c>
      <c r="B377" s="38" t="s">
        <v>799</v>
      </c>
      <c r="C377" s="44" t="s">
        <v>800</v>
      </c>
      <c r="D377" s="3" t="s">
        <v>36</v>
      </c>
      <c r="E377" s="13"/>
      <c r="F377" s="6">
        <v>6</v>
      </c>
      <c r="G377" s="28"/>
      <c r="H377" s="47">
        <v>6</v>
      </c>
      <c r="I377" s="47">
        <v>100</v>
      </c>
      <c r="J377" s="21">
        <v>103.26</v>
      </c>
      <c r="K377" s="43">
        <f t="shared" si="10"/>
        <v>619.56000000000006</v>
      </c>
      <c r="L377" s="63">
        <f t="shared" si="11"/>
        <v>10326</v>
      </c>
    </row>
    <row r="378" spans="1:12" ht="60" x14ac:dyDescent="0.25">
      <c r="A378" s="72" t="s">
        <v>1208</v>
      </c>
      <c r="B378" s="38" t="s">
        <v>801</v>
      </c>
      <c r="C378" s="45" t="s">
        <v>802</v>
      </c>
      <c r="D378" s="42" t="s">
        <v>36</v>
      </c>
      <c r="E378" s="13"/>
      <c r="F378" s="6">
        <v>1</v>
      </c>
      <c r="G378" s="28"/>
      <c r="H378" s="47">
        <v>10</v>
      </c>
      <c r="I378" s="47">
        <v>200</v>
      </c>
      <c r="J378" s="21">
        <v>120.75</v>
      </c>
      <c r="K378" s="43">
        <f t="shared" si="10"/>
        <v>1207.5</v>
      </c>
      <c r="L378" s="63">
        <f t="shared" si="11"/>
        <v>24150</v>
      </c>
    </row>
    <row r="379" spans="1:12" x14ac:dyDescent="0.25">
      <c r="A379" s="80" t="s">
        <v>1244</v>
      </c>
      <c r="B379" s="41"/>
      <c r="C379" s="46" t="s">
        <v>803</v>
      </c>
      <c r="D379" s="47"/>
      <c r="E379" s="13"/>
      <c r="F379" s="6"/>
      <c r="G379" s="28"/>
      <c r="H379" s="47"/>
      <c r="I379" s="47"/>
      <c r="J379" s="21"/>
      <c r="K379" s="43"/>
      <c r="L379" s="63"/>
    </row>
    <row r="380" spans="1:12" ht="45" x14ac:dyDescent="0.25">
      <c r="A380" s="74" t="s">
        <v>1245</v>
      </c>
      <c r="B380" s="48" t="s">
        <v>804</v>
      </c>
      <c r="C380" s="44" t="s">
        <v>805</v>
      </c>
      <c r="D380" s="47" t="s">
        <v>36</v>
      </c>
      <c r="E380" s="13"/>
      <c r="F380" s="6"/>
      <c r="G380" s="28"/>
      <c r="H380" s="47">
        <v>20</v>
      </c>
      <c r="I380" s="47">
        <v>100</v>
      </c>
      <c r="J380" s="21">
        <v>27.53</v>
      </c>
      <c r="K380" s="43">
        <f t="shared" si="10"/>
        <v>550.6</v>
      </c>
      <c r="L380" s="63">
        <f t="shared" si="11"/>
        <v>2753</v>
      </c>
    </row>
    <row r="381" spans="1:12" ht="45" x14ac:dyDescent="0.25">
      <c r="A381" s="74" t="s">
        <v>1246</v>
      </c>
      <c r="B381" s="48" t="s">
        <v>806</v>
      </c>
      <c r="C381" s="44" t="s">
        <v>807</v>
      </c>
      <c r="D381" s="47" t="s">
        <v>36</v>
      </c>
      <c r="E381" s="13"/>
      <c r="F381" s="6"/>
      <c r="G381" s="28"/>
      <c r="H381" s="47">
        <v>20</v>
      </c>
      <c r="I381" s="47">
        <v>100</v>
      </c>
      <c r="J381" s="21">
        <v>32.06</v>
      </c>
      <c r="K381" s="43">
        <f t="shared" si="10"/>
        <v>641.20000000000005</v>
      </c>
      <c r="L381" s="63">
        <f t="shared" si="11"/>
        <v>3206</v>
      </c>
    </row>
    <row r="382" spans="1:12" ht="30" x14ac:dyDescent="0.25">
      <c r="A382" s="74" t="s">
        <v>1247</v>
      </c>
      <c r="B382" s="48" t="s">
        <v>808</v>
      </c>
      <c r="C382" s="44" t="s">
        <v>809</v>
      </c>
      <c r="D382" s="47" t="s">
        <v>36</v>
      </c>
      <c r="E382" s="13"/>
      <c r="F382" s="6"/>
      <c r="G382" s="28"/>
      <c r="H382" s="47">
        <v>20</v>
      </c>
      <c r="I382" s="47">
        <v>100</v>
      </c>
      <c r="J382" s="21">
        <v>22.96</v>
      </c>
      <c r="K382" s="43">
        <f t="shared" si="10"/>
        <v>459.20000000000005</v>
      </c>
      <c r="L382" s="63">
        <f t="shared" si="11"/>
        <v>2296</v>
      </c>
    </row>
    <row r="383" spans="1:12" ht="30" x14ac:dyDescent="0.25">
      <c r="A383" s="74" t="s">
        <v>1248</v>
      </c>
      <c r="B383" s="48" t="s">
        <v>810</v>
      </c>
      <c r="C383" s="44" t="s">
        <v>811</v>
      </c>
      <c r="D383" s="47" t="s">
        <v>36</v>
      </c>
      <c r="E383" s="13"/>
      <c r="F383" s="6"/>
      <c r="G383" s="28"/>
      <c r="H383" s="47">
        <v>20</v>
      </c>
      <c r="I383" s="47">
        <v>30</v>
      </c>
      <c r="J383" s="21">
        <v>36.380000000000003</v>
      </c>
      <c r="K383" s="43">
        <f t="shared" si="10"/>
        <v>727.6</v>
      </c>
      <c r="L383" s="63">
        <f t="shared" si="11"/>
        <v>1091.4000000000001</v>
      </c>
    </row>
    <row r="384" spans="1:12" ht="30" x14ac:dyDescent="0.25">
      <c r="A384" s="74" t="s">
        <v>1249</v>
      </c>
      <c r="B384" s="48" t="s">
        <v>812</v>
      </c>
      <c r="C384" s="44" t="s">
        <v>813</v>
      </c>
      <c r="D384" s="47" t="s">
        <v>36</v>
      </c>
      <c r="E384" s="13"/>
      <c r="F384" s="6"/>
      <c r="G384" s="28"/>
      <c r="H384" s="47">
        <v>20</v>
      </c>
      <c r="I384" s="47">
        <v>30</v>
      </c>
      <c r="J384" s="21">
        <v>49.79</v>
      </c>
      <c r="K384" s="43">
        <f t="shared" si="10"/>
        <v>995.8</v>
      </c>
      <c r="L384" s="63">
        <f t="shared" si="11"/>
        <v>1493.7</v>
      </c>
    </row>
    <row r="385" spans="1:12" x14ac:dyDescent="0.25">
      <c r="A385" s="74" t="s">
        <v>1250</v>
      </c>
      <c r="B385" s="48" t="s">
        <v>814</v>
      </c>
      <c r="C385" s="44" t="s">
        <v>815</v>
      </c>
      <c r="D385" s="47" t="s">
        <v>36</v>
      </c>
      <c r="E385" s="13"/>
      <c r="F385" s="6"/>
      <c r="G385" s="28"/>
      <c r="H385" s="47">
        <v>10</v>
      </c>
      <c r="I385" s="47">
        <v>30</v>
      </c>
      <c r="J385" s="21">
        <v>30.15</v>
      </c>
      <c r="K385" s="43">
        <f t="shared" si="10"/>
        <v>301.5</v>
      </c>
      <c r="L385" s="63">
        <f t="shared" si="11"/>
        <v>904.5</v>
      </c>
    </row>
    <row r="386" spans="1:12" x14ac:dyDescent="0.25">
      <c r="A386" s="74" t="s">
        <v>1251</v>
      </c>
      <c r="B386" s="48" t="s">
        <v>816</v>
      </c>
      <c r="C386" s="44" t="s">
        <v>817</v>
      </c>
      <c r="D386" s="47" t="s">
        <v>36</v>
      </c>
      <c r="E386" s="13"/>
      <c r="F386" s="6"/>
      <c r="G386" s="28"/>
      <c r="H386" s="47">
        <v>20</v>
      </c>
      <c r="I386" s="47">
        <v>60</v>
      </c>
      <c r="J386" s="21">
        <v>7.79</v>
      </c>
      <c r="K386" s="43">
        <f t="shared" si="10"/>
        <v>155.80000000000001</v>
      </c>
      <c r="L386" s="63">
        <f t="shared" si="11"/>
        <v>467.4</v>
      </c>
    </row>
    <row r="387" spans="1:12" x14ac:dyDescent="0.25">
      <c r="A387" s="74" t="s">
        <v>1252</v>
      </c>
      <c r="B387" s="48" t="s">
        <v>818</v>
      </c>
      <c r="C387" s="44" t="s">
        <v>819</v>
      </c>
      <c r="D387" s="47" t="s">
        <v>36</v>
      </c>
      <c r="E387" s="13"/>
      <c r="F387" s="6"/>
      <c r="G387" s="28"/>
      <c r="H387" s="47">
        <v>20</v>
      </c>
      <c r="I387" s="47">
        <v>60</v>
      </c>
      <c r="J387" s="21">
        <v>14.66</v>
      </c>
      <c r="K387" s="43">
        <f t="shared" si="10"/>
        <v>293.2</v>
      </c>
      <c r="L387" s="63">
        <f t="shared" si="11"/>
        <v>879.6</v>
      </c>
    </row>
    <row r="388" spans="1:12" x14ac:dyDescent="0.25">
      <c r="A388" s="80" t="s">
        <v>1253</v>
      </c>
      <c r="B388" s="38"/>
      <c r="C388" s="39" t="s">
        <v>785</v>
      </c>
      <c r="D388" s="42"/>
      <c r="E388" s="13"/>
      <c r="F388" s="6"/>
      <c r="G388" s="28"/>
      <c r="H388" s="47"/>
      <c r="I388" s="47"/>
      <c r="J388" s="21"/>
      <c r="K388" s="43"/>
      <c r="L388" s="63"/>
    </row>
    <row r="389" spans="1:12" ht="45" x14ac:dyDescent="0.25">
      <c r="A389" s="70" t="s">
        <v>1254</v>
      </c>
      <c r="B389" s="15" t="s">
        <v>786</v>
      </c>
      <c r="C389" s="8" t="s">
        <v>787</v>
      </c>
      <c r="D389" s="3" t="s">
        <v>36</v>
      </c>
      <c r="E389" s="13"/>
      <c r="F389" s="6"/>
      <c r="G389" s="28"/>
      <c r="H389" s="47">
        <v>5</v>
      </c>
      <c r="I389" s="47">
        <v>60</v>
      </c>
      <c r="J389" s="21">
        <v>311.37</v>
      </c>
      <c r="K389" s="43">
        <f t="shared" si="10"/>
        <v>1556.85</v>
      </c>
      <c r="L389" s="63">
        <f t="shared" si="11"/>
        <v>18682.2</v>
      </c>
    </row>
    <row r="390" spans="1:12" ht="75" x14ac:dyDescent="0.25">
      <c r="A390" s="70" t="s">
        <v>1255</v>
      </c>
      <c r="B390" s="15" t="s">
        <v>788</v>
      </c>
      <c r="C390" s="8" t="s">
        <v>789</v>
      </c>
      <c r="D390" s="3" t="s">
        <v>36</v>
      </c>
      <c r="E390" s="13"/>
      <c r="F390" s="6"/>
      <c r="G390" s="28"/>
      <c r="H390" s="47">
        <v>5</v>
      </c>
      <c r="I390" s="47">
        <v>60</v>
      </c>
      <c r="J390" s="21">
        <v>44.56</v>
      </c>
      <c r="K390" s="43">
        <f t="shared" si="10"/>
        <v>222.8</v>
      </c>
      <c r="L390" s="63">
        <f t="shared" si="11"/>
        <v>2673.6000000000004</v>
      </c>
    </row>
    <row r="391" spans="1:12" ht="45" x14ac:dyDescent="0.25">
      <c r="A391" s="70" t="s">
        <v>1256</v>
      </c>
      <c r="B391" s="15" t="s">
        <v>790</v>
      </c>
      <c r="C391" s="8" t="s">
        <v>791</v>
      </c>
      <c r="D391" s="3" t="s">
        <v>27</v>
      </c>
      <c r="E391" s="13"/>
      <c r="F391" s="6"/>
      <c r="G391" s="28"/>
      <c r="H391" s="47">
        <v>20</v>
      </c>
      <c r="I391" s="47">
        <v>300</v>
      </c>
      <c r="J391" s="21">
        <v>34.369999999999997</v>
      </c>
      <c r="K391" s="43">
        <f t="shared" si="10"/>
        <v>687.4</v>
      </c>
      <c r="L391" s="63">
        <f t="shared" si="11"/>
        <v>10311</v>
      </c>
    </row>
    <row r="392" spans="1:12" ht="60" x14ac:dyDescent="0.25">
      <c r="A392" s="70" t="s">
        <v>1257</v>
      </c>
      <c r="B392" s="15" t="s">
        <v>792</v>
      </c>
      <c r="C392" s="8" t="s">
        <v>793</v>
      </c>
      <c r="D392" s="3" t="s">
        <v>27</v>
      </c>
      <c r="E392" s="13"/>
      <c r="F392" s="6"/>
      <c r="G392" s="28"/>
      <c r="H392" s="47">
        <v>50</v>
      </c>
      <c r="I392" s="47">
        <v>250</v>
      </c>
      <c r="J392" s="21">
        <v>37.96</v>
      </c>
      <c r="K392" s="43">
        <f t="shared" ref="K392:K455" si="12">J392*H392</f>
        <v>1898</v>
      </c>
      <c r="L392" s="63">
        <f t="shared" ref="L392:L455" si="13">J392*I392</f>
        <v>9490</v>
      </c>
    </row>
    <row r="393" spans="1:12" ht="60" x14ac:dyDescent="0.25">
      <c r="A393" s="70" t="s">
        <v>1258</v>
      </c>
      <c r="B393" s="15" t="s">
        <v>794</v>
      </c>
      <c r="C393" s="8" t="s">
        <v>795</v>
      </c>
      <c r="D393" s="3" t="s">
        <v>36</v>
      </c>
      <c r="E393" s="13"/>
      <c r="F393" s="6"/>
      <c r="G393" s="28"/>
      <c r="H393" s="47">
        <v>20</v>
      </c>
      <c r="I393" s="47">
        <v>100</v>
      </c>
      <c r="J393" s="21">
        <v>15.21</v>
      </c>
      <c r="K393" s="43">
        <f t="shared" si="12"/>
        <v>304.20000000000005</v>
      </c>
      <c r="L393" s="63">
        <f t="shared" si="13"/>
        <v>1521</v>
      </c>
    </row>
    <row r="394" spans="1:12" ht="45" x14ac:dyDescent="0.25">
      <c r="A394" s="70" t="s">
        <v>1259</v>
      </c>
      <c r="B394" s="15" t="s">
        <v>796</v>
      </c>
      <c r="C394" s="8" t="s">
        <v>797</v>
      </c>
      <c r="D394" s="3" t="s">
        <v>36</v>
      </c>
      <c r="E394" s="13"/>
      <c r="F394" s="6"/>
      <c r="G394" s="28"/>
      <c r="H394" s="47">
        <v>3</v>
      </c>
      <c r="I394" s="47">
        <v>60</v>
      </c>
      <c r="J394" s="21">
        <v>27.14</v>
      </c>
      <c r="K394" s="43">
        <f t="shared" si="12"/>
        <v>81.42</v>
      </c>
      <c r="L394" s="63">
        <f t="shared" si="13"/>
        <v>1628.4</v>
      </c>
    </row>
    <row r="395" spans="1:12" x14ac:dyDescent="0.25">
      <c r="A395" s="73">
        <v>16</v>
      </c>
      <c r="B395" s="15"/>
      <c r="C395" s="11" t="s">
        <v>417</v>
      </c>
      <c r="D395" s="3"/>
      <c r="E395" s="3"/>
      <c r="F395" s="6"/>
      <c r="G395" s="9"/>
      <c r="H395" s="47"/>
      <c r="I395" s="47"/>
      <c r="J395" s="21"/>
      <c r="K395" s="43"/>
      <c r="L395" s="63"/>
    </row>
    <row r="396" spans="1:12" ht="75" x14ac:dyDescent="0.25">
      <c r="A396" s="70" t="s">
        <v>1202</v>
      </c>
      <c r="B396" s="15" t="s">
        <v>418</v>
      </c>
      <c r="C396" s="8" t="s">
        <v>419</v>
      </c>
      <c r="D396" s="3" t="s">
        <v>36</v>
      </c>
      <c r="E396" s="3"/>
      <c r="F396" s="6"/>
      <c r="G396" s="9"/>
      <c r="H396" s="47">
        <v>5</v>
      </c>
      <c r="I396" s="47">
        <v>10</v>
      </c>
      <c r="J396" s="21">
        <v>312.85000000000002</v>
      </c>
      <c r="K396" s="43">
        <f t="shared" si="12"/>
        <v>1564.25</v>
      </c>
      <c r="L396" s="63">
        <f t="shared" si="13"/>
        <v>3128.5</v>
      </c>
    </row>
    <row r="397" spans="1:12" ht="45" x14ac:dyDescent="0.25">
      <c r="A397" s="70" t="s">
        <v>1203</v>
      </c>
      <c r="B397" s="15" t="s">
        <v>420</v>
      </c>
      <c r="C397" s="8" t="s">
        <v>421</v>
      </c>
      <c r="D397" s="3" t="s">
        <v>36</v>
      </c>
      <c r="E397" s="3"/>
      <c r="F397" s="6"/>
      <c r="G397" s="9"/>
      <c r="H397" s="47">
        <v>5</v>
      </c>
      <c r="I397" s="47">
        <v>10</v>
      </c>
      <c r="J397" s="21">
        <v>32.28</v>
      </c>
      <c r="K397" s="43">
        <f t="shared" si="12"/>
        <v>161.4</v>
      </c>
      <c r="L397" s="63">
        <f t="shared" si="13"/>
        <v>322.8</v>
      </c>
    </row>
    <row r="398" spans="1:12" ht="45" x14ac:dyDescent="0.25">
      <c r="A398" s="74" t="s">
        <v>1204</v>
      </c>
      <c r="B398" s="48" t="s">
        <v>624</v>
      </c>
      <c r="C398" s="44" t="s">
        <v>625</v>
      </c>
      <c r="D398" s="47" t="s">
        <v>36</v>
      </c>
      <c r="E398" s="47"/>
      <c r="F398" s="50">
        <v>10</v>
      </c>
      <c r="G398" s="51"/>
      <c r="H398" s="47">
        <v>10</v>
      </c>
      <c r="I398" s="47">
        <v>30</v>
      </c>
      <c r="J398" s="43">
        <v>51.15</v>
      </c>
      <c r="K398" s="43">
        <f t="shared" si="12"/>
        <v>511.5</v>
      </c>
      <c r="L398" s="63">
        <f t="shared" si="13"/>
        <v>1534.5</v>
      </c>
    </row>
    <row r="399" spans="1:12" ht="75" x14ac:dyDescent="0.25">
      <c r="A399" s="74" t="s">
        <v>1308</v>
      </c>
      <c r="B399" s="53" t="s">
        <v>1306</v>
      </c>
      <c r="C399" s="87" t="s">
        <v>1307</v>
      </c>
      <c r="D399" s="54" t="s">
        <v>36</v>
      </c>
      <c r="E399" s="47"/>
      <c r="F399" s="50"/>
      <c r="G399" s="51"/>
      <c r="H399" s="47">
        <v>2</v>
      </c>
      <c r="I399" s="47">
        <v>4</v>
      </c>
      <c r="J399" s="43">
        <v>674.06</v>
      </c>
      <c r="K399" s="43">
        <f t="shared" si="12"/>
        <v>1348.12</v>
      </c>
      <c r="L399" s="63">
        <f t="shared" si="13"/>
        <v>2696.24</v>
      </c>
    </row>
    <row r="400" spans="1:12" x14ac:dyDescent="0.25">
      <c r="A400" s="73">
        <v>17</v>
      </c>
      <c r="B400" s="15"/>
      <c r="C400" s="11" t="s">
        <v>422</v>
      </c>
      <c r="D400" s="3"/>
      <c r="E400" s="3"/>
      <c r="F400" s="6"/>
      <c r="G400" s="9"/>
      <c r="H400" s="47"/>
      <c r="I400" s="47"/>
      <c r="J400" s="21"/>
      <c r="K400" s="43"/>
      <c r="L400" s="63"/>
    </row>
    <row r="401" spans="1:12" x14ac:dyDescent="0.25">
      <c r="A401" s="73" t="s">
        <v>1205</v>
      </c>
      <c r="B401" s="15"/>
      <c r="C401" s="11" t="s">
        <v>423</v>
      </c>
      <c r="D401" s="3"/>
      <c r="E401" s="3"/>
      <c r="F401" s="6"/>
      <c r="G401" s="9"/>
      <c r="H401" s="47"/>
      <c r="I401" s="47"/>
      <c r="J401" s="21"/>
      <c r="K401" s="43"/>
      <c r="L401" s="63"/>
    </row>
    <row r="402" spans="1:12" ht="45" x14ac:dyDescent="0.25">
      <c r="A402" s="70" t="s">
        <v>1209</v>
      </c>
      <c r="B402" s="15" t="s">
        <v>424</v>
      </c>
      <c r="C402" s="8" t="s">
        <v>425</v>
      </c>
      <c r="D402" s="3" t="s">
        <v>36</v>
      </c>
      <c r="E402" s="3"/>
      <c r="F402" s="6"/>
      <c r="G402" s="9"/>
      <c r="H402" s="47">
        <v>2</v>
      </c>
      <c r="I402" s="47">
        <v>4</v>
      </c>
      <c r="J402" s="21">
        <v>479.93</v>
      </c>
      <c r="K402" s="43">
        <f t="shared" si="12"/>
        <v>959.86</v>
      </c>
      <c r="L402" s="63">
        <f t="shared" si="13"/>
        <v>1919.72</v>
      </c>
    </row>
    <row r="403" spans="1:12" ht="60" x14ac:dyDescent="0.25">
      <c r="A403" s="70">
        <v>0</v>
      </c>
      <c r="B403" s="15" t="s">
        <v>426</v>
      </c>
      <c r="C403" s="8" t="s">
        <v>427</v>
      </c>
      <c r="D403" s="3" t="s">
        <v>36</v>
      </c>
      <c r="E403" s="3"/>
      <c r="F403" s="6"/>
      <c r="G403" s="9"/>
      <c r="H403" s="47">
        <v>2</v>
      </c>
      <c r="I403" s="47">
        <v>4</v>
      </c>
      <c r="J403" s="21">
        <v>178.47</v>
      </c>
      <c r="K403" s="43">
        <f t="shared" si="12"/>
        <v>356.94</v>
      </c>
      <c r="L403" s="63">
        <f t="shared" si="13"/>
        <v>713.88</v>
      </c>
    </row>
    <row r="404" spans="1:12" ht="75" x14ac:dyDescent="0.25">
      <c r="A404" s="70" t="s">
        <v>1210</v>
      </c>
      <c r="B404" s="15" t="s">
        <v>428</v>
      </c>
      <c r="C404" s="8" t="s">
        <v>429</v>
      </c>
      <c r="D404" s="3" t="s">
        <v>36</v>
      </c>
      <c r="E404" s="3"/>
      <c r="F404" s="6"/>
      <c r="G404" s="9"/>
      <c r="H404" s="47">
        <v>2</v>
      </c>
      <c r="I404" s="47">
        <v>4</v>
      </c>
      <c r="J404" s="21">
        <v>190.16</v>
      </c>
      <c r="K404" s="43">
        <f t="shared" si="12"/>
        <v>380.32</v>
      </c>
      <c r="L404" s="63">
        <f t="shared" si="13"/>
        <v>760.64</v>
      </c>
    </row>
    <row r="405" spans="1:12" ht="45" x14ac:dyDescent="0.25">
      <c r="A405" s="70" t="s">
        <v>1211</v>
      </c>
      <c r="B405" s="15" t="s">
        <v>430</v>
      </c>
      <c r="C405" s="8" t="s">
        <v>431</v>
      </c>
      <c r="D405" s="3" t="s">
        <v>36</v>
      </c>
      <c r="E405" s="3"/>
      <c r="F405" s="6"/>
      <c r="G405" s="9"/>
      <c r="H405" s="47">
        <v>2</v>
      </c>
      <c r="I405" s="47">
        <v>4</v>
      </c>
      <c r="J405" s="21">
        <v>255.24</v>
      </c>
      <c r="K405" s="43">
        <f t="shared" si="12"/>
        <v>510.48</v>
      </c>
      <c r="L405" s="63">
        <f t="shared" si="13"/>
        <v>1020.96</v>
      </c>
    </row>
    <row r="406" spans="1:12" x14ac:dyDescent="0.25">
      <c r="A406" s="73" t="s">
        <v>1212</v>
      </c>
      <c r="B406" s="15"/>
      <c r="C406" s="11" t="s">
        <v>432</v>
      </c>
      <c r="D406" s="3"/>
      <c r="E406" s="3"/>
      <c r="F406" s="6"/>
      <c r="G406" s="9"/>
      <c r="H406" s="47"/>
      <c r="I406" s="47"/>
      <c r="J406" s="21"/>
      <c r="K406" s="43"/>
      <c r="L406" s="63"/>
    </row>
    <row r="407" spans="1:12" ht="45" x14ac:dyDescent="0.25">
      <c r="A407" s="70" t="s">
        <v>1213</v>
      </c>
      <c r="B407" s="15" t="s">
        <v>433</v>
      </c>
      <c r="C407" s="8" t="s">
        <v>434</v>
      </c>
      <c r="D407" s="3" t="s">
        <v>36</v>
      </c>
      <c r="E407" s="3"/>
      <c r="F407" s="6"/>
      <c r="G407" s="3"/>
      <c r="H407" s="47">
        <v>2</v>
      </c>
      <c r="I407" s="47">
        <v>4</v>
      </c>
      <c r="J407" s="21">
        <v>80.67</v>
      </c>
      <c r="K407" s="43">
        <f t="shared" si="12"/>
        <v>161.34</v>
      </c>
      <c r="L407" s="63">
        <f t="shared" si="13"/>
        <v>322.68</v>
      </c>
    </row>
    <row r="408" spans="1:12" ht="30" x14ac:dyDescent="0.25">
      <c r="A408" s="70" t="s">
        <v>1214</v>
      </c>
      <c r="B408" s="15" t="s">
        <v>435</v>
      </c>
      <c r="C408" s="8" t="s">
        <v>436</v>
      </c>
      <c r="D408" s="3" t="s">
        <v>36</v>
      </c>
      <c r="E408" s="3"/>
      <c r="F408" s="6"/>
      <c r="G408" s="9"/>
      <c r="H408" s="47">
        <v>2</v>
      </c>
      <c r="I408" s="47">
        <v>4</v>
      </c>
      <c r="J408" s="21">
        <v>79.77</v>
      </c>
      <c r="K408" s="43">
        <f t="shared" si="12"/>
        <v>159.54</v>
      </c>
      <c r="L408" s="63">
        <f t="shared" si="13"/>
        <v>319.08</v>
      </c>
    </row>
    <row r="409" spans="1:12" ht="45" x14ac:dyDescent="0.25">
      <c r="A409" s="70" t="s">
        <v>1215</v>
      </c>
      <c r="B409" s="15" t="s">
        <v>437</v>
      </c>
      <c r="C409" s="8" t="s">
        <v>438</v>
      </c>
      <c r="D409" s="3" t="s">
        <v>36</v>
      </c>
      <c r="E409" s="3"/>
      <c r="F409" s="6"/>
      <c r="G409" s="9"/>
      <c r="H409" s="47">
        <v>2</v>
      </c>
      <c r="I409" s="47">
        <v>4</v>
      </c>
      <c r="J409" s="21">
        <v>102.94</v>
      </c>
      <c r="K409" s="43">
        <f t="shared" si="12"/>
        <v>205.88</v>
      </c>
      <c r="L409" s="63">
        <f t="shared" si="13"/>
        <v>411.76</v>
      </c>
    </row>
    <row r="410" spans="1:12" ht="45" x14ac:dyDescent="0.25">
      <c r="A410" s="70" t="s">
        <v>1216</v>
      </c>
      <c r="B410" s="15" t="s">
        <v>439</v>
      </c>
      <c r="C410" s="8" t="s">
        <v>440</v>
      </c>
      <c r="D410" s="3" t="s">
        <v>36</v>
      </c>
      <c r="E410" s="3"/>
      <c r="F410" s="6"/>
      <c r="G410" s="9"/>
      <c r="H410" s="47">
        <v>2</v>
      </c>
      <c r="I410" s="47">
        <v>4</v>
      </c>
      <c r="J410" s="21">
        <v>96.49</v>
      </c>
      <c r="K410" s="43">
        <f t="shared" si="12"/>
        <v>192.98</v>
      </c>
      <c r="L410" s="63">
        <f t="shared" si="13"/>
        <v>385.96</v>
      </c>
    </row>
    <row r="411" spans="1:12" ht="45" x14ac:dyDescent="0.25">
      <c r="A411" s="70" t="s">
        <v>1217</v>
      </c>
      <c r="B411" s="15" t="s">
        <v>441</v>
      </c>
      <c r="C411" s="8" t="s">
        <v>442</v>
      </c>
      <c r="D411" s="3" t="s">
        <v>36</v>
      </c>
      <c r="E411" s="3"/>
      <c r="F411" s="6"/>
      <c r="G411" s="9"/>
      <c r="H411" s="47">
        <v>2</v>
      </c>
      <c r="I411" s="47">
        <v>4</v>
      </c>
      <c r="J411" s="21">
        <v>63.93</v>
      </c>
      <c r="K411" s="43">
        <f t="shared" si="12"/>
        <v>127.86</v>
      </c>
      <c r="L411" s="63">
        <f t="shared" si="13"/>
        <v>255.72</v>
      </c>
    </row>
    <row r="412" spans="1:12" x14ac:dyDescent="0.25">
      <c r="A412" s="70" t="s">
        <v>1218</v>
      </c>
      <c r="B412" s="16" t="s">
        <v>539</v>
      </c>
      <c r="C412" s="19" t="s">
        <v>540</v>
      </c>
      <c r="D412" s="9" t="s">
        <v>36</v>
      </c>
      <c r="E412" s="3"/>
      <c r="F412" s="6"/>
      <c r="G412" s="9"/>
      <c r="H412" s="47">
        <v>2</v>
      </c>
      <c r="I412" s="51">
        <v>4</v>
      </c>
      <c r="J412" s="23">
        <v>164.37</v>
      </c>
      <c r="K412" s="43">
        <f t="shared" si="12"/>
        <v>328.74</v>
      </c>
      <c r="L412" s="63">
        <f t="shared" si="13"/>
        <v>657.48</v>
      </c>
    </row>
    <row r="413" spans="1:12" x14ac:dyDescent="0.25">
      <c r="A413" s="70" t="s">
        <v>1219</v>
      </c>
      <c r="B413" s="16" t="s">
        <v>541</v>
      </c>
      <c r="C413" s="19" t="s">
        <v>542</v>
      </c>
      <c r="D413" s="9" t="s">
        <v>36</v>
      </c>
      <c r="E413" s="3"/>
      <c r="F413" s="6"/>
      <c r="G413" s="9"/>
      <c r="H413" s="47">
        <v>2</v>
      </c>
      <c r="I413" s="51">
        <v>4</v>
      </c>
      <c r="J413" s="23">
        <v>299.98</v>
      </c>
      <c r="K413" s="43">
        <f t="shared" si="12"/>
        <v>599.96</v>
      </c>
      <c r="L413" s="63">
        <f t="shared" si="13"/>
        <v>1199.92</v>
      </c>
    </row>
    <row r="414" spans="1:12" x14ac:dyDescent="0.25">
      <c r="A414" s="70" t="s">
        <v>1220</v>
      </c>
      <c r="B414" s="16" t="s">
        <v>543</v>
      </c>
      <c r="C414" s="19" t="s">
        <v>544</v>
      </c>
      <c r="D414" s="9" t="s">
        <v>36</v>
      </c>
      <c r="E414" s="3"/>
      <c r="F414" s="6"/>
      <c r="G414" s="9"/>
      <c r="H414" s="47">
        <v>2</v>
      </c>
      <c r="I414" s="51">
        <v>4</v>
      </c>
      <c r="J414" s="23">
        <v>426.49</v>
      </c>
      <c r="K414" s="43">
        <f t="shared" si="12"/>
        <v>852.98</v>
      </c>
      <c r="L414" s="63">
        <f t="shared" si="13"/>
        <v>1705.96</v>
      </c>
    </row>
    <row r="415" spans="1:12" ht="45" x14ac:dyDescent="0.25">
      <c r="A415" s="70" t="s">
        <v>1221</v>
      </c>
      <c r="B415" s="15" t="s">
        <v>443</v>
      </c>
      <c r="C415" s="8" t="s">
        <v>444</v>
      </c>
      <c r="D415" s="3" t="s">
        <v>36</v>
      </c>
      <c r="E415" s="3"/>
      <c r="F415" s="6"/>
      <c r="G415" s="9"/>
      <c r="H415" s="47">
        <v>2</v>
      </c>
      <c r="I415" s="47">
        <v>4</v>
      </c>
      <c r="J415" s="21">
        <v>60.37</v>
      </c>
      <c r="K415" s="43">
        <f t="shared" si="12"/>
        <v>120.74</v>
      </c>
      <c r="L415" s="63">
        <f t="shared" si="13"/>
        <v>241.48</v>
      </c>
    </row>
    <row r="416" spans="1:12" ht="45" x14ac:dyDescent="0.25">
      <c r="A416" s="70" t="s">
        <v>1222</v>
      </c>
      <c r="B416" s="15" t="s">
        <v>445</v>
      </c>
      <c r="C416" s="8" t="s">
        <v>446</v>
      </c>
      <c r="D416" s="3" t="s">
        <v>36</v>
      </c>
      <c r="E416" s="3"/>
      <c r="F416" s="6"/>
      <c r="G416" s="9"/>
      <c r="H416" s="47">
        <v>2</v>
      </c>
      <c r="I416" s="47">
        <v>4</v>
      </c>
      <c r="J416" s="21">
        <v>72.150000000000006</v>
      </c>
      <c r="K416" s="43">
        <f t="shared" si="12"/>
        <v>144.30000000000001</v>
      </c>
      <c r="L416" s="63">
        <f t="shared" si="13"/>
        <v>288.60000000000002</v>
      </c>
    </row>
    <row r="417" spans="1:12" ht="45" x14ac:dyDescent="0.25">
      <c r="A417" s="70" t="s">
        <v>1223</v>
      </c>
      <c r="B417" s="15" t="s">
        <v>447</v>
      </c>
      <c r="C417" s="8" t="s">
        <v>448</v>
      </c>
      <c r="D417" s="3" t="s">
        <v>36</v>
      </c>
      <c r="E417" s="3"/>
      <c r="F417" s="6"/>
      <c r="G417" s="9"/>
      <c r="H417" s="47">
        <v>2</v>
      </c>
      <c r="I417" s="47">
        <v>4</v>
      </c>
      <c r="J417" s="21">
        <v>81.16</v>
      </c>
      <c r="K417" s="43">
        <f t="shared" si="12"/>
        <v>162.32</v>
      </c>
      <c r="L417" s="63">
        <f t="shared" si="13"/>
        <v>324.64</v>
      </c>
    </row>
    <row r="418" spans="1:12" ht="45" x14ac:dyDescent="0.25">
      <c r="A418" s="70" t="s">
        <v>1224</v>
      </c>
      <c r="B418" s="15" t="s">
        <v>449</v>
      </c>
      <c r="C418" s="8" t="s">
        <v>450</v>
      </c>
      <c r="D418" s="3" t="s">
        <v>36</v>
      </c>
      <c r="E418" s="3"/>
      <c r="F418" s="6"/>
      <c r="G418" s="9"/>
      <c r="H418" s="47">
        <v>2</v>
      </c>
      <c r="I418" s="47">
        <v>4</v>
      </c>
      <c r="J418" s="21">
        <v>107.52</v>
      </c>
      <c r="K418" s="43">
        <f t="shared" si="12"/>
        <v>215.04</v>
      </c>
      <c r="L418" s="63">
        <f t="shared" si="13"/>
        <v>430.08</v>
      </c>
    </row>
    <row r="419" spans="1:12" ht="45" x14ac:dyDescent="0.25">
      <c r="A419" s="70" t="s">
        <v>1225</v>
      </c>
      <c r="B419" s="15" t="s">
        <v>451</v>
      </c>
      <c r="C419" s="8" t="s">
        <v>452</v>
      </c>
      <c r="D419" s="3" t="s">
        <v>36</v>
      </c>
      <c r="E419" s="3"/>
      <c r="F419" s="6"/>
      <c r="G419" s="9"/>
      <c r="H419" s="47">
        <v>2</v>
      </c>
      <c r="I419" s="47">
        <v>4</v>
      </c>
      <c r="J419" s="21">
        <v>163.82</v>
      </c>
      <c r="K419" s="43">
        <f t="shared" si="12"/>
        <v>327.64</v>
      </c>
      <c r="L419" s="63">
        <f t="shared" si="13"/>
        <v>655.28</v>
      </c>
    </row>
    <row r="420" spans="1:12" ht="45" x14ac:dyDescent="0.25">
      <c r="A420" s="70" t="s">
        <v>1226</v>
      </c>
      <c r="B420" s="15" t="s">
        <v>453</v>
      </c>
      <c r="C420" s="8" t="s">
        <v>454</v>
      </c>
      <c r="D420" s="3" t="s">
        <v>36</v>
      </c>
      <c r="E420" s="3"/>
      <c r="F420" s="6"/>
      <c r="G420" s="9"/>
      <c r="H420" s="47">
        <v>2</v>
      </c>
      <c r="I420" s="47">
        <v>4</v>
      </c>
      <c r="J420" s="21">
        <v>177.43</v>
      </c>
      <c r="K420" s="43">
        <f t="shared" si="12"/>
        <v>354.86</v>
      </c>
      <c r="L420" s="63">
        <f t="shared" si="13"/>
        <v>709.72</v>
      </c>
    </row>
    <row r="421" spans="1:12" ht="30" x14ac:dyDescent="0.25">
      <c r="A421" s="70" t="s">
        <v>1227</v>
      </c>
      <c r="B421" s="15" t="s">
        <v>455</v>
      </c>
      <c r="C421" s="8" t="s">
        <v>456</v>
      </c>
      <c r="D421" s="3" t="s">
        <v>36</v>
      </c>
      <c r="E421" s="3"/>
      <c r="F421" s="6"/>
      <c r="G421" s="9"/>
      <c r="H421" s="47">
        <v>2</v>
      </c>
      <c r="I421" s="47">
        <v>4</v>
      </c>
      <c r="J421" s="21">
        <v>64.34</v>
      </c>
      <c r="K421" s="43">
        <f t="shared" si="12"/>
        <v>128.68</v>
      </c>
      <c r="L421" s="63">
        <f t="shared" si="13"/>
        <v>257.36</v>
      </c>
    </row>
    <row r="422" spans="1:12" ht="30" x14ac:dyDescent="0.25">
      <c r="A422" s="70" t="s">
        <v>1228</v>
      </c>
      <c r="B422" s="15" t="s">
        <v>457</v>
      </c>
      <c r="C422" s="8" t="s">
        <v>458</v>
      </c>
      <c r="D422" s="3" t="s">
        <v>36</v>
      </c>
      <c r="E422" s="3"/>
      <c r="F422" s="6"/>
      <c r="G422" s="9"/>
      <c r="H422" s="47">
        <v>2</v>
      </c>
      <c r="I422" s="47">
        <v>4</v>
      </c>
      <c r="J422" s="21">
        <v>74.53</v>
      </c>
      <c r="K422" s="43">
        <f t="shared" si="12"/>
        <v>149.06</v>
      </c>
      <c r="L422" s="63">
        <f t="shared" si="13"/>
        <v>298.12</v>
      </c>
    </row>
    <row r="423" spans="1:12" ht="30" x14ac:dyDescent="0.25">
      <c r="A423" s="70" t="s">
        <v>1229</v>
      </c>
      <c r="B423" s="15" t="s">
        <v>459</v>
      </c>
      <c r="C423" s="8" t="s">
        <v>460</v>
      </c>
      <c r="D423" s="3" t="s">
        <v>36</v>
      </c>
      <c r="E423" s="3"/>
      <c r="F423" s="6"/>
      <c r="G423" s="9"/>
      <c r="H423" s="47">
        <v>2</v>
      </c>
      <c r="I423" s="47">
        <v>4</v>
      </c>
      <c r="J423" s="21">
        <v>85.67</v>
      </c>
      <c r="K423" s="43">
        <f t="shared" si="12"/>
        <v>171.34</v>
      </c>
      <c r="L423" s="63">
        <f t="shared" si="13"/>
        <v>342.68</v>
      </c>
    </row>
    <row r="424" spans="1:12" ht="30" x14ac:dyDescent="0.25">
      <c r="A424" s="70" t="s">
        <v>1230</v>
      </c>
      <c r="B424" s="15" t="s">
        <v>461</v>
      </c>
      <c r="C424" s="8" t="s">
        <v>462</v>
      </c>
      <c r="D424" s="3" t="s">
        <v>36</v>
      </c>
      <c r="E424" s="3"/>
      <c r="F424" s="6"/>
      <c r="G424" s="9"/>
      <c r="H424" s="47">
        <v>2</v>
      </c>
      <c r="I424" s="47">
        <v>4</v>
      </c>
      <c r="J424" s="21">
        <v>144.19999999999999</v>
      </c>
      <c r="K424" s="43">
        <f t="shared" si="12"/>
        <v>288.39999999999998</v>
      </c>
      <c r="L424" s="63">
        <f t="shared" si="13"/>
        <v>576.79999999999995</v>
      </c>
    </row>
    <row r="425" spans="1:12" ht="30" x14ac:dyDescent="0.25">
      <c r="A425" s="70" t="s">
        <v>1231</v>
      </c>
      <c r="B425" s="15" t="s">
        <v>463</v>
      </c>
      <c r="C425" s="8" t="s">
        <v>464</v>
      </c>
      <c r="D425" s="3" t="s">
        <v>36</v>
      </c>
      <c r="E425" s="3"/>
      <c r="F425" s="6"/>
      <c r="G425" s="9"/>
      <c r="H425" s="47">
        <v>2</v>
      </c>
      <c r="I425" s="47">
        <v>4</v>
      </c>
      <c r="J425" s="21">
        <v>164.07</v>
      </c>
      <c r="K425" s="43">
        <f t="shared" si="12"/>
        <v>328.14</v>
      </c>
      <c r="L425" s="63">
        <f t="shared" si="13"/>
        <v>656.28</v>
      </c>
    </row>
    <row r="426" spans="1:12" ht="30" x14ac:dyDescent="0.25">
      <c r="A426" s="70" t="s">
        <v>1232</v>
      </c>
      <c r="B426" s="15" t="s">
        <v>465</v>
      </c>
      <c r="C426" s="8" t="s">
        <v>466</v>
      </c>
      <c r="D426" s="3" t="s">
        <v>36</v>
      </c>
      <c r="E426" s="3"/>
      <c r="F426" s="6"/>
      <c r="G426" s="9"/>
      <c r="H426" s="47">
        <v>2</v>
      </c>
      <c r="I426" s="47">
        <v>4</v>
      </c>
      <c r="J426" s="21">
        <v>204.32</v>
      </c>
      <c r="K426" s="43">
        <f t="shared" si="12"/>
        <v>408.64</v>
      </c>
      <c r="L426" s="63">
        <f t="shared" si="13"/>
        <v>817.28</v>
      </c>
    </row>
    <row r="427" spans="1:12" ht="30" x14ac:dyDescent="0.25">
      <c r="A427" s="70" t="s">
        <v>1233</v>
      </c>
      <c r="B427" s="15" t="s">
        <v>467</v>
      </c>
      <c r="C427" s="8" t="s">
        <v>468</v>
      </c>
      <c r="D427" s="3" t="s">
        <v>36</v>
      </c>
      <c r="E427" s="3"/>
      <c r="F427" s="6"/>
      <c r="G427" s="9"/>
      <c r="H427" s="47">
        <v>2</v>
      </c>
      <c r="I427" s="47">
        <v>4</v>
      </c>
      <c r="J427" s="21">
        <v>336.71</v>
      </c>
      <c r="K427" s="43">
        <f t="shared" si="12"/>
        <v>673.42</v>
      </c>
      <c r="L427" s="63">
        <f t="shared" si="13"/>
        <v>1346.84</v>
      </c>
    </row>
    <row r="428" spans="1:12" ht="30" x14ac:dyDescent="0.25">
      <c r="A428" s="70" t="s">
        <v>1234</v>
      </c>
      <c r="B428" s="15" t="s">
        <v>469</v>
      </c>
      <c r="C428" s="8" t="s">
        <v>470</v>
      </c>
      <c r="D428" s="3" t="s">
        <v>36</v>
      </c>
      <c r="E428" s="3"/>
      <c r="F428" s="6"/>
      <c r="G428" s="9"/>
      <c r="H428" s="47">
        <v>2</v>
      </c>
      <c r="I428" s="47">
        <v>4</v>
      </c>
      <c r="J428" s="21">
        <v>447.9</v>
      </c>
      <c r="K428" s="43">
        <f t="shared" si="12"/>
        <v>895.8</v>
      </c>
      <c r="L428" s="63">
        <f t="shared" si="13"/>
        <v>1791.6</v>
      </c>
    </row>
    <row r="429" spans="1:12" ht="45" x14ac:dyDescent="0.25">
      <c r="A429" s="70" t="s">
        <v>1235</v>
      </c>
      <c r="B429" s="15" t="s">
        <v>471</v>
      </c>
      <c r="C429" s="8" t="s">
        <v>472</v>
      </c>
      <c r="D429" s="3" t="s">
        <v>36</v>
      </c>
      <c r="E429" s="3"/>
      <c r="F429" s="6"/>
      <c r="G429" s="9"/>
      <c r="H429" s="47">
        <v>2</v>
      </c>
      <c r="I429" s="47">
        <v>4</v>
      </c>
      <c r="J429" s="21">
        <v>265.52999999999997</v>
      </c>
      <c r="K429" s="43">
        <f t="shared" si="12"/>
        <v>531.05999999999995</v>
      </c>
      <c r="L429" s="63">
        <f t="shared" si="13"/>
        <v>1062.1199999999999</v>
      </c>
    </row>
    <row r="430" spans="1:12" ht="45" x14ac:dyDescent="0.25">
      <c r="A430" s="70" t="s">
        <v>1236</v>
      </c>
      <c r="B430" s="15" t="s">
        <v>473</v>
      </c>
      <c r="C430" s="8" t="s">
        <v>474</v>
      </c>
      <c r="D430" s="3" t="s">
        <v>36</v>
      </c>
      <c r="E430" s="3"/>
      <c r="F430" s="6"/>
      <c r="G430" s="9"/>
      <c r="H430" s="47">
        <v>2</v>
      </c>
      <c r="I430" s="47">
        <v>4</v>
      </c>
      <c r="J430" s="21">
        <v>293.77999999999997</v>
      </c>
      <c r="K430" s="43">
        <f t="shared" si="12"/>
        <v>587.55999999999995</v>
      </c>
      <c r="L430" s="63">
        <f t="shared" si="13"/>
        <v>1175.1199999999999</v>
      </c>
    </row>
    <row r="431" spans="1:12" ht="30" x14ac:dyDescent="0.25">
      <c r="A431" s="70" t="s">
        <v>1237</v>
      </c>
      <c r="B431" s="15" t="s">
        <v>475</v>
      </c>
      <c r="C431" s="8" t="s">
        <v>476</v>
      </c>
      <c r="D431" s="3" t="s">
        <v>36</v>
      </c>
      <c r="E431" s="3"/>
      <c r="F431" s="6"/>
      <c r="G431" s="9"/>
      <c r="H431" s="47">
        <v>2</v>
      </c>
      <c r="I431" s="47">
        <v>4</v>
      </c>
      <c r="J431" s="21">
        <v>6.91</v>
      </c>
      <c r="K431" s="43">
        <f t="shared" si="12"/>
        <v>13.82</v>
      </c>
      <c r="L431" s="63">
        <f t="shared" si="13"/>
        <v>27.64</v>
      </c>
    </row>
    <row r="432" spans="1:12" ht="30" x14ac:dyDescent="0.25">
      <c r="A432" s="70" t="s">
        <v>1238</v>
      </c>
      <c r="B432" s="15" t="s">
        <v>477</v>
      </c>
      <c r="C432" s="8" t="s">
        <v>478</v>
      </c>
      <c r="D432" s="3" t="s">
        <v>36</v>
      </c>
      <c r="E432" s="3"/>
      <c r="F432" s="6"/>
      <c r="G432" s="9"/>
      <c r="H432" s="47">
        <v>2</v>
      </c>
      <c r="I432" s="47">
        <v>4</v>
      </c>
      <c r="J432" s="21">
        <v>9.3699999999999992</v>
      </c>
      <c r="K432" s="43">
        <f t="shared" si="12"/>
        <v>18.739999999999998</v>
      </c>
      <c r="L432" s="63">
        <f t="shared" si="13"/>
        <v>37.479999999999997</v>
      </c>
    </row>
    <row r="433" spans="1:12" ht="30" x14ac:dyDescent="0.25">
      <c r="A433" s="70" t="s">
        <v>1239</v>
      </c>
      <c r="B433" s="15" t="s">
        <v>479</v>
      </c>
      <c r="C433" s="8" t="s">
        <v>480</v>
      </c>
      <c r="D433" s="3" t="s">
        <v>36</v>
      </c>
      <c r="E433" s="3"/>
      <c r="F433" s="6"/>
      <c r="G433" s="9"/>
      <c r="H433" s="47">
        <v>2</v>
      </c>
      <c r="I433" s="47">
        <v>4</v>
      </c>
      <c r="J433" s="21">
        <v>75.61</v>
      </c>
      <c r="K433" s="43">
        <f t="shared" si="12"/>
        <v>151.22</v>
      </c>
      <c r="L433" s="63">
        <f t="shared" si="13"/>
        <v>302.44</v>
      </c>
    </row>
    <row r="434" spans="1:12" ht="30" x14ac:dyDescent="0.25">
      <c r="A434" s="70" t="s">
        <v>1240</v>
      </c>
      <c r="B434" s="15" t="s">
        <v>481</v>
      </c>
      <c r="C434" s="8" t="s">
        <v>482</v>
      </c>
      <c r="D434" s="3" t="s">
        <v>36</v>
      </c>
      <c r="E434" s="3"/>
      <c r="F434" s="6"/>
      <c r="G434" s="9"/>
      <c r="H434" s="47">
        <v>2</v>
      </c>
      <c r="I434" s="47">
        <v>4</v>
      </c>
      <c r="J434" s="21">
        <v>18.23</v>
      </c>
      <c r="K434" s="43">
        <f t="shared" si="12"/>
        <v>36.46</v>
      </c>
      <c r="L434" s="63">
        <f t="shared" si="13"/>
        <v>72.92</v>
      </c>
    </row>
    <row r="435" spans="1:12" ht="45" x14ac:dyDescent="0.25">
      <c r="A435" s="70" t="s">
        <v>1241</v>
      </c>
      <c r="B435" s="15" t="s">
        <v>483</v>
      </c>
      <c r="C435" s="8" t="s">
        <v>484</v>
      </c>
      <c r="D435" s="3" t="s">
        <v>36</v>
      </c>
      <c r="E435" s="3"/>
      <c r="F435" s="6"/>
      <c r="G435" s="9"/>
      <c r="H435" s="47">
        <v>2</v>
      </c>
      <c r="I435" s="47">
        <v>4</v>
      </c>
      <c r="J435" s="21">
        <v>335.89</v>
      </c>
      <c r="K435" s="43">
        <f t="shared" si="12"/>
        <v>671.78</v>
      </c>
      <c r="L435" s="63">
        <f t="shared" si="13"/>
        <v>1343.56</v>
      </c>
    </row>
    <row r="436" spans="1:12" x14ac:dyDescent="0.25">
      <c r="A436" s="73">
        <v>18</v>
      </c>
      <c r="B436" s="15"/>
      <c r="C436" s="11" t="s">
        <v>485</v>
      </c>
      <c r="D436" s="3"/>
      <c r="E436" s="3"/>
      <c r="F436" s="6"/>
      <c r="G436" s="9"/>
      <c r="H436" s="47"/>
      <c r="I436" s="47"/>
      <c r="J436" s="21"/>
      <c r="K436" s="43"/>
      <c r="L436" s="63"/>
    </row>
    <row r="437" spans="1:12" x14ac:dyDescent="0.25">
      <c r="A437" s="73" t="s">
        <v>1242</v>
      </c>
      <c r="B437" s="15"/>
      <c r="C437" s="11" t="s">
        <v>486</v>
      </c>
      <c r="D437" s="3"/>
      <c r="E437" s="3"/>
      <c r="F437" s="6"/>
      <c r="G437" s="9"/>
      <c r="H437" s="47"/>
      <c r="I437" s="47"/>
      <c r="J437" s="21"/>
      <c r="K437" s="43"/>
      <c r="L437" s="63"/>
    </row>
    <row r="438" spans="1:12" ht="45" x14ac:dyDescent="0.25">
      <c r="A438" s="70" t="s">
        <v>1260</v>
      </c>
      <c r="B438" s="15" t="s">
        <v>487</v>
      </c>
      <c r="C438" s="8" t="s">
        <v>488</v>
      </c>
      <c r="D438" s="3" t="s">
        <v>9</v>
      </c>
      <c r="E438" s="3"/>
      <c r="F438" s="6"/>
      <c r="G438" s="9"/>
      <c r="H438" s="47">
        <v>50</v>
      </c>
      <c r="I438" s="47">
        <v>500</v>
      </c>
      <c r="J438" s="21">
        <v>11.74</v>
      </c>
      <c r="K438" s="43">
        <f t="shared" si="12"/>
        <v>587</v>
      </c>
      <c r="L438" s="63">
        <f t="shared" si="13"/>
        <v>5870</v>
      </c>
    </row>
    <row r="439" spans="1:12" ht="45" x14ac:dyDescent="0.25">
      <c r="A439" s="70" t="s">
        <v>1261</v>
      </c>
      <c r="B439" s="48" t="s">
        <v>489</v>
      </c>
      <c r="C439" s="44" t="s">
        <v>490</v>
      </c>
      <c r="D439" s="47" t="s">
        <v>9</v>
      </c>
      <c r="E439" s="47">
        <v>100</v>
      </c>
      <c r="F439" s="50">
        <f>141.28</f>
        <v>141.28</v>
      </c>
      <c r="G439" s="47">
        <v>599.4</v>
      </c>
      <c r="H439" s="47">
        <v>500</v>
      </c>
      <c r="I439" s="47">
        <v>2000</v>
      </c>
      <c r="J439" s="21">
        <v>16.739999999999998</v>
      </c>
      <c r="K439" s="43">
        <f t="shared" si="12"/>
        <v>8370</v>
      </c>
      <c r="L439" s="63">
        <f t="shared" si="13"/>
        <v>33480</v>
      </c>
    </row>
    <row r="440" spans="1:12" ht="45" x14ac:dyDescent="0.25">
      <c r="A440" s="70" t="s">
        <v>1262</v>
      </c>
      <c r="B440" s="48" t="s">
        <v>546</v>
      </c>
      <c r="C440" s="44" t="s">
        <v>547</v>
      </c>
      <c r="D440" s="47" t="s">
        <v>9</v>
      </c>
      <c r="E440" s="47"/>
      <c r="F440" s="50">
        <v>6.36</v>
      </c>
      <c r="G440" s="47"/>
      <c r="H440" s="47">
        <v>50</v>
      </c>
      <c r="I440" s="47">
        <v>1000</v>
      </c>
      <c r="J440" s="21">
        <v>21.06</v>
      </c>
      <c r="K440" s="43">
        <f t="shared" si="12"/>
        <v>1053</v>
      </c>
      <c r="L440" s="63">
        <f t="shared" si="13"/>
        <v>21060</v>
      </c>
    </row>
    <row r="441" spans="1:12" ht="60" x14ac:dyDescent="0.25">
      <c r="A441" s="70" t="s">
        <v>1263</v>
      </c>
      <c r="B441" s="48" t="s">
        <v>491</v>
      </c>
      <c r="C441" s="44" t="s">
        <v>492</v>
      </c>
      <c r="D441" s="47" t="s">
        <v>9</v>
      </c>
      <c r="E441" s="47"/>
      <c r="F441" s="50"/>
      <c r="G441" s="51"/>
      <c r="H441" s="47">
        <v>50</v>
      </c>
      <c r="I441" s="47">
        <v>1000</v>
      </c>
      <c r="J441" s="21">
        <v>16.34</v>
      </c>
      <c r="K441" s="43">
        <f t="shared" si="12"/>
        <v>817</v>
      </c>
      <c r="L441" s="63">
        <f t="shared" si="13"/>
        <v>16340</v>
      </c>
    </row>
    <row r="442" spans="1:12" ht="60" x14ac:dyDescent="0.25">
      <c r="A442" s="70" t="s">
        <v>1264</v>
      </c>
      <c r="B442" s="48" t="s">
        <v>493</v>
      </c>
      <c r="C442" s="44" t="s">
        <v>494</v>
      </c>
      <c r="D442" s="47" t="s">
        <v>9</v>
      </c>
      <c r="E442" s="47"/>
      <c r="F442" s="50">
        <v>6.48</v>
      </c>
      <c r="G442" s="51"/>
      <c r="H442" s="47">
        <v>50</v>
      </c>
      <c r="I442" s="47">
        <v>500</v>
      </c>
      <c r="J442" s="21">
        <v>19.18</v>
      </c>
      <c r="K442" s="43">
        <f t="shared" si="12"/>
        <v>959</v>
      </c>
      <c r="L442" s="63">
        <f t="shared" si="13"/>
        <v>9590</v>
      </c>
    </row>
    <row r="443" spans="1:12" ht="60" x14ac:dyDescent="0.25">
      <c r="A443" s="70" t="s">
        <v>1265</v>
      </c>
      <c r="B443" s="48" t="s">
        <v>495</v>
      </c>
      <c r="C443" s="44" t="s">
        <v>496</v>
      </c>
      <c r="D443" s="47" t="s">
        <v>9</v>
      </c>
      <c r="E443" s="47">
        <f>516.56+108.67</f>
        <v>625.2299999999999</v>
      </c>
      <c r="F443" s="50">
        <f>6.35+141.28+28.71+201.6</f>
        <v>377.94</v>
      </c>
      <c r="G443" s="47">
        <v>651.35</v>
      </c>
      <c r="H443" s="47">
        <v>50</v>
      </c>
      <c r="I443" s="47">
        <v>2500</v>
      </c>
      <c r="J443" s="21">
        <v>17.13</v>
      </c>
      <c r="K443" s="43">
        <f t="shared" si="12"/>
        <v>856.5</v>
      </c>
      <c r="L443" s="63">
        <f t="shared" si="13"/>
        <v>42825</v>
      </c>
    </row>
    <row r="444" spans="1:12" ht="30" x14ac:dyDescent="0.25">
      <c r="A444" s="73" t="s">
        <v>1243</v>
      </c>
      <c r="B444" s="15"/>
      <c r="C444" s="11" t="s">
        <v>497</v>
      </c>
      <c r="D444" s="3"/>
      <c r="E444" s="3"/>
      <c r="F444" s="6"/>
      <c r="G444" s="9"/>
      <c r="H444" s="47"/>
      <c r="I444" s="47"/>
      <c r="J444" s="21"/>
      <c r="K444" s="43"/>
      <c r="L444" s="63"/>
    </row>
    <row r="445" spans="1:12" ht="60" x14ac:dyDescent="0.25">
      <c r="A445" s="70" t="s">
        <v>1266</v>
      </c>
      <c r="B445" s="15" t="s">
        <v>498</v>
      </c>
      <c r="C445" s="8" t="s">
        <v>499</v>
      </c>
      <c r="D445" s="3" t="s">
        <v>9</v>
      </c>
      <c r="E445" s="3"/>
      <c r="F445" s="6"/>
      <c r="G445" s="9"/>
      <c r="H445" s="47">
        <v>50</v>
      </c>
      <c r="I445" s="47">
        <v>1000</v>
      </c>
      <c r="J445" s="21">
        <v>19.690000000000001</v>
      </c>
      <c r="K445" s="43">
        <f t="shared" si="12"/>
        <v>984.50000000000011</v>
      </c>
      <c r="L445" s="63">
        <f t="shared" si="13"/>
        <v>19690</v>
      </c>
    </row>
    <row r="446" spans="1:12" x14ac:dyDescent="0.25">
      <c r="A446" s="70" t="s">
        <v>1267</v>
      </c>
      <c r="B446" s="15" t="s">
        <v>500</v>
      </c>
      <c r="C446" s="8" t="s">
        <v>501</v>
      </c>
      <c r="D446" s="3" t="s">
        <v>9</v>
      </c>
      <c r="E446" s="3"/>
      <c r="F446" s="6"/>
      <c r="G446" s="9"/>
      <c r="H446" s="47">
        <v>100</v>
      </c>
      <c r="I446" s="47">
        <v>250</v>
      </c>
      <c r="J446" s="21">
        <v>9.35</v>
      </c>
      <c r="K446" s="43">
        <f t="shared" si="12"/>
        <v>935</v>
      </c>
      <c r="L446" s="63">
        <f t="shared" si="13"/>
        <v>2337.5</v>
      </c>
    </row>
    <row r="447" spans="1:12" x14ac:dyDescent="0.25">
      <c r="A447" s="73" t="s">
        <v>1268</v>
      </c>
      <c r="B447" s="15"/>
      <c r="C447" s="11" t="s">
        <v>502</v>
      </c>
      <c r="D447" s="3"/>
      <c r="E447" s="3"/>
      <c r="F447" s="6"/>
      <c r="G447" s="9"/>
      <c r="H447" s="47"/>
      <c r="I447" s="47"/>
      <c r="J447" s="21"/>
      <c r="K447" s="43">
        <f t="shared" si="12"/>
        <v>0</v>
      </c>
      <c r="L447" s="63">
        <f t="shared" si="13"/>
        <v>0</v>
      </c>
    </row>
    <row r="448" spans="1:12" ht="60" x14ac:dyDescent="0.25">
      <c r="A448" s="70" t="s">
        <v>1269</v>
      </c>
      <c r="B448" s="15" t="s">
        <v>503</v>
      </c>
      <c r="C448" s="8" t="s">
        <v>504</v>
      </c>
      <c r="D448" s="3" t="s">
        <v>9</v>
      </c>
      <c r="E448" s="3"/>
      <c r="F448" s="6"/>
      <c r="G448" s="9"/>
      <c r="H448" s="47">
        <v>25</v>
      </c>
      <c r="I448" s="47">
        <v>100</v>
      </c>
      <c r="J448" s="21">
        <v>17.87</v>
      </c>
      <c r="K448" s="43">
        <f t="shared" si="12"/>
        <v>446.75</v>
      </c>
      <c r="L448" s="63">
        <f t="shared" si="13"/>
        <v>1787</v>
      </c>
    </row>
    <row r="449" spans="1:12" ht="60" x14ac:dyDescent="0.25">
      <c r="A449" s="70" t="s">
        <v>1270</v>
      </c>
      <c r="B449" s="15" t="s">
        <v>505</v>
      </c>
      <c r="C449" s="8" t="s">
        <v>506</v>
      </c>
      <c r="D449" s="3" t="s">
        <v>9</v>
      </c>
      <c r="E449" s="3"/>
      <c r="F449" s="6"/>
      <c r="G449" s="9"/>
      <c r="H449" s="47">
        <v>25</v>
      </c>
      <c r="I449" s="47">
        <v>100</v>
      </c>
      <c r="J449" s="21">
        <v>21.6</v>
      </c>
      <c r="K449" s="43">
        <f t="shared" si="12"/>
        <v>540</v>
      </c>
      <c r="L449" s="63">
        <f t="shared" si="13"/>
        <v>2160</v>
      </c>
    </row>
    <row r="450" spans="1:12" x14ac:dyDescent="0.25">
      <c r="A450" s="73" t="s">
        <v>1271</v>
      </c>
      <c r="B450" s="15"/>
      <c r="C450" s="11" t="s">
        <v>507</v>
      </c>
      <c r="D450" s="3"/>
      <c r="E450" s="3"/>
      <c r="F450" s="6"/>
      <c r="G450" s="9"/>
      <c r="H450" s="47"/>
      <c r="I450" s="47"/>
      <c r="J450" s="21"/>
      <c r="K450" s="43"/>
      <c r="L450" s="63"/>
    </row>
    <row r="451" spans="1:12" ht="60" x14ac:dyDescent="0.25">
      <c r="A451" s="70" t="s">
        <v>1272</v>
      </c>
      <c r="B451" s="15" t="s">
        <v>508</v>
      </c>
      <c r="C451" s="8" t="s">
        <v>509</v>
      </c>
      <c r="D451" s="3" t="s">
        <v>9</v>
      </c>
      <c r="E451" s="3"/>
      <c r="F451" s="6"/>
      <c r="G451" s="9"/>
      <c r="H451" s="47">
        <v>50</v>
      </c>
      <c r="I451" s="47">
        <v>100</v>
      </c>
      <c r="J451" s="21">
        <v>18.739999999999998</v>
      </c>
      <c r="K451" s="43">
        <f t="shared" si="12"/>
        <v>936.99999999999989</v>
      </c>
      <c r="L451" s="63">
        <f t="shared" si="13"/>
        <v>1873.9999999999998</v>
      </c>
    </row>
    <row r="452" spans="1:12" ht="45" x14ac:dyDescent="0.25">
      <c r="A452" s="70" t="s">
        <v>1273</v>
      </c>
      <c r="B452" s="15" t="s">
        <v>510</v>
      </c>
      <c r="C452" s="8" t="s">
        <v>511</v>
      </c>
      <c r="D452" s="3" t="s">
        <v>9</v>
      </c>
      <c r="E452" s="3"/>
      <c r="F452" s="6"/>
      <c r="G452" s="9"/>
      <c r="H452" s="47">
        <v>50</v>
      </c>
      <c r="I452" s="47">
        <v>100</v>
      </c>
      <c r="J452" s="21">
        <v>28.22</v>
      </c>
      <c r="K452" s="43">
        <f t="shared" si="12"/>
        <v>1411</v>
      </c>
      <c r="L452" s="63">
        <f t="shared" si="13"/>
        <v>2822</v>
      </c>
    </row>
    <row r="453" spans="1:12" x14ac:dyDescent="0.25">
      <c r="A453" s="73" t="s">
        <v>1274</v>
      </c>
      <c r="B453" s="15"/>
      <c r="C453" s="11" t="s">
        <v>512</v>
      </c>
      <c r="D453" s="3"/>
      <c r="E453" s="3"/>
      <c r="F453" s="6"/>
      <c r="G453" s="9"/>
      <c r="H453" s="47"/>
      <c r="I453" s="47"/>
      <c r="J453" s="21"/>
      <c r="K453" s="43"/>
      <c r="L453" s="63"/>
    </row>
    <row r="454" spans="1:12" ht="60" x14ac:dyDescent="0.25">
      <c r="A454" s="82" t="s">
        <v>1275</v>
      </c>
      <c r="B454" s="15" t="s">
        <v>848</v>
      </c>
      <c r="C454" s="49" t="s">
        <v>532</v>
      </c>
      <c r="D454" s="3" t="s">
        <v>27</v>
      </c>
      <c r="E454" s="3"/>
      <c r="F454" s="6"/>
      <c r="G454" s="9"/>
      <c r="H454" s="47">
        <v>25</v>
      </c>
      <c r="I454" s="47">
        <v>100</v>
      </c>
      <c r="J454" s="21">
        <v>43.65</v>
      </c>
      <c r="K454" s="43">
        <f t="shared" si="12"/>
        <v>1091.25</v>
      </c>
      <c r="L454" s="63">
        <f t="shared" si="13"/>
        <v>4365</v>
      </c>
    </row>
    <row r="455" spans="1:12" ht="60" x14ac:dyDescent="0.25">
      <c r="A455" s="82" t="s">
        <v>1276</v>
      </c>
      <c r="B455" s="15" t="s">
        <v>513</v>
      </c>
      <c r="C455" s="8" t="s">
        <v>514</v>
      </c>
      <c r="D455" s="3" t="s">
        <v>9</v>
      </c>
      <c r="E455" s="3"/>
      <c r="F455" s="6">
        <f>28.71+6.48</f>
        <v>35.19</v>
      </c>
      <c r="G455" s="9"/>
      <c r="H455" s="47">
        <v>25</v>
      </c>
      <c r="I455" s="47">
        <v>100</v>
      </c>
      <c r="J455" s="21">
        <v>31.38</v>
      </c>
      <c r="K455" s="43">
        <f t="shared" si="12"/>
        <v>784.5</v>
      </c>
      <c r="L455" s="63">
        <f t="shared" si="13"/>
        <v>3138</v>
      </c>
    </row>
    <row r="456" spans="1:12" ht="30" x14ac:dyDescent="0.25">
      <c r="A456" s="82" t="s">
        <v>1277</v>
      </c>
      <c r="B456" s="15" t="s">
        <v>515</v>
      </c>
      <c r="C456" s="8" t="s">
        <v>516</v>
      </c>
      <c r="D456" s="3" t="s">
        <v>9</v>
      </c>
      <c r="E456" s="3"/>
      <c r="F456" s="6"/>
      <c r="G456" s="9"/>
      <c r="H456" s="47">
        <v>25</v>
      </c>
      <c r="I456" s="47">
        <v>100</v>
      </c>
      <c r="J456" s="21">
        <v>18.559999999999999</v>
      </c>
      <c r="K456" s="43">
        <f t="shared" ref="K456:K478" si="14">J456*H456</f>
        <v>463.99999999999994</v>
      </c>
      <c r="L456" s="63">
        <f t="shared" ref="L456:L478" si="15">J456*I456</f>
        <v>1855.9999999999998</v>
      </c>
    </row>
    <row r="457" spans="1:12" x14ac:dyDescent="0.25">
      <c r="A457" s="73">
        <v>19</v>
      </c>
      <c r="B457" s="15"/>
      <c r="C457" s="11" t="s">
        <v>517</v>
      </c>
      <c r="D457" s="3"/>
      <c r="E457" s="3"/>
      <c r="F457" s="6"/>
      <c r="G457" s="9"/>
      <c r="H457" s="47"/>
      <c r="I457" s="47"/>
      <c r="J457" s="21"/>
      <c r="K457" s="43"/>
      <c r="L457" s="63"/>
    </row>
    <row r="458" spans="1:12" x14ac:dyDescent="0.25">
      <c r="A458" s="73" t="s">
        <v>1278</v>
      </c>
      <c r="B458" s="15"/>
      <c r="C458" s="11" t="s">
        <v>518</v>
      </c>
      <c r="D458" s="3"/>
      <c r="E458" s="3"/>
      <c r="F458" s="6"/>
      <c r="G458" s="9"/>
      <c r="H458" s="47"/>
      <c r="I458" s="47"/>
      <c r="J458" s="21"/>
      <c r="K458" s="43"/>
      <c r="L458" s="63"/>
    </row>
    <row r="459" spans="1:12" ht="45" x14ac:dyDescent="0.25">
      <c r="A459" s="82" t="s">
        <v>1279</v>
      </c>
      <c r="B459" s="15" t="s">
        <v>849</v>
      </c>
      <c r="C459" s="49" t="s">
        <v>533</v>
      </c>
      <c r="D459" s="3"/>
      <c r="E459" s="3"/>
      <c r="F459" s="6"/>
      <c r="G459" s="9"/>
      <c r="H459" s="47">
        <v>20</v>
      </c>
      <c r="I459" s="47">
        <v>300</v>
      </c>
      <c r="J459" s="21">
        <v>77.540000000000006</v>
      </c>
      <c r="K459" s="43">
        <f t="shared" si="14"/>
        <v>1550.8000000000002</v>
      </c>
      <c r="L459" s="63">
        <f t="shared" si="15"/>
        <v>23262.000000000004</v>
      </c>
    </row>
    <row r="460" spans="1:12" ht="75" x14ac:dyDescent="0.25">
      <c r="A460" s="82" t="s">
        <v>1280</v>
      </c>
      <c r="B460" s="15" t="s">
        <v>519</v>
      </c>
      <c r="C460" s="8" t="s">
        <v>520</v>
      </c>
      <c r="D460" s="3" t="s">
        <v>9</v>
      </c>
      <c r="E460" s="3"/>
      <c r="F460" s="6"/>
      <c r="G460" s="9"/>
      <c r="H460" s="47">
        <v>50</v>
      </c>
      <c r="I460" s="47">
        <v>400</v>
      </c>
      <c r="J460" s="21">
        <v>62.95</v>
      </c>
      <c r="K460" s="43">
        <f t="shared" si="14"/>
        <v>3147.5</v>
      </c>
      <c r="L460" s="63">
        <f t="shared" si="15"/>
        <v>25180</v>
      </c>
    </row>
    <row r="461" spans="1:12" ht="60" x14ac:dyDescent="0.25">
      <c r="A461" s="82" t="s">
        <v>1281</v>
      </c>
      <c r="B461" s="15" t="s">
        <v>521</v>
      </c>
      <c r="C461" s="8" t="s">
        <v>522</v>
      </c>
      <c r="D461" s="3" t="s">
        <v>9</v>
      </c>
      <c r="E461" s="3"/>
      <c r="F461" s="6"/>
      <c r="G461" s="9"/>
      <c r="H461" s="47">
        <v>15</v>
      </c>
      <c r="I461" s="47">
        <v>400</v>
      </c>
      <c r="J461" s="21">
        <v>106.12</v>
      </c>
      <c r="K461" s="43">
        <f t="shared" si="14"/>
        <v>1591.8000000000002</v>
      </c>
      <c r="L461" s="63">
        <f t="shared" si="15"/>
        <v>42448</v>
      </c>
    </row>
    <row r="462" spans="1:12" ht="75" x14ac:dyDescent="0.25">
      <c r="A462" s="82" t="s">
        <v>1282</v>
      </c>
      <c r="B462" s="17" t="s">
        <v>523</v>
      </c>
      <c r="C462" s="8" t="s">
        <v>524</v>
      </c>
      <c r="D462" s="3" t="s">
        <v>9</v>
      </c>
      <c r="E462" s="3"/>
      <c r="F462" s="6"/>
      <c r="G462" s="9"/>
      <c r="H462" s="47">
        <v>25</v>
      </c>
      <c r="I462" s="47">
        <v>300</v>
      </c>
      <c r="J462" s="21">
        <v>65.25</v>
      </c>
      <c r="K462" s="43">
        <f t="shared" si="14"/>
        <v>1631.25</v>
      </c>
      <c r="L462" s="63">
        <f t="shared" si="15"/>
        <v>19575</v>
      </c>
    </row>
    <row r="463" spans="1:12" x14ac:dyDescent="0.25">
      <c r="A463" s="11">
        <v>20</v>
      </c>
      <c r="B463" s="18"/>
      <c r="C463" s="11" t="s">
        <v>534</v>
      </c>
      <c r="D463" s="3"/>
      <c r="E463" s="3"/>
      <c r="F463" s="6"/>
      <c r="G463" s="9"/>
      <c r="H463" s="47"/>
      <c r="I463" s="47"/>
      <c r="J463" s="21"/>
      <c r="K463" s="43"/>
      <c r="L463" s="63"/>
    </row>
    <row r="464" spans="1:12" x14ac:dyDescent="0.25">
      <c r="A464" s="11" t="s">
        <v>1283</v>
      </c>
      <c r="B464" s="56"/>
      <c r="C464" s="11" t="s">
        <v>1284</v>
      </c>
      <c r="D464" s="3"/>
      <c r="E464" s="3"/>
      <c r="F464" s="6"/>
      <c r="G464" s="9"/>
      <c r="H464" s="47"/>
      <c r="I464" s="47"/>
      <c r="J464" s="21"/>
      <c r="K464" s="43"/>
      <c r="L464" s="63"/>
    </row>
    <row r="465" spans="1:12" ht="45" x14ac:dyDescent="0.25">
      <c r="A465" s="8" t="s">
        <v>1285</v>
      </c>
      <c r="B465" s="16" t="s">
        <v>535</v>
      </c>
      <c r="C465" s="19" t="s">
        <v>536</v>
      </c>
      <c r="D465" s="3" t="s">
        <v>27</v>
      </c>
      <c r="E465" s="3"/>
      <c r="F465" s="6"/>
      <c r="G465" s="9"/>
      <c r="H465" s="47">
        <v>20</v>
      </c>
      <c r="I465" s="47">
        <v>200</v>
      </c>
      <c r="J465" s="21">
        <v>249.99</v>
      </c>
      <c r="K465" s="43">
        <f t="shared" si="14"/>
        <v>4999.8</v>
      </c>
      <c r="L465" s="63">
        <f t="shared" si="15"/>
        <v>49998</v>
      </c>
    </row>
    <row r="466" spans="1:12" ht="45" x14ac:dyDescent="0.25">
      <c r="A466" s="24" t="s">
        <v>1286</v>
      </c>
      <c r="B466" s="25" t="s">
        <v>537</v>
      </c>
      <c r="C466" s="26" t="s">
        <v>538</v>
      </c>
      <c r="D466" s="13" t="s">
        <v>27</v>
      </c>
      <c r="E466" s="13"/>
      <c r="F466" s="27"/>
      <c r="G466" s="28"/>
      <c r="H466" s="60">
        <v>20</v>
      </c>
      <c r="I466" s="60">
        <v>200</v>
      </c>
      <c r="J466" s="29">
        <v>181.43</v>
      </c>
      <c r="K466" s="43">
        <f t="shared" si="14"/>
        <v>3628.6000000000004</v>
      </c>
      <c r="L466" s="63">
        <f t="shared" si="15"/>
        <v>36286</v>
      </c>
    </row>
    <row r="467" spans="1:12" x14ac:dyDescent="0.25">
      <c r="A467" s="57" t="s">
        <v>1287</v>
      </c>
      <c r="B467" s="30"/>
      <c r="C467" s="11" t="s">
        <v>549</v>
      </c>
      <c r="D467" s="13"/>
      <c r="E467" s="13"/>
      <c r="F467" s="27"/>
      <c r="G467" s="28"/>
      <c r="H467" s="60"/>
      <c r="I467" s="60"/>
      <c r="J467" s="29"/>
      <c r="K467" s="43"/>
      <c r="L467" s="63"/>
    </row>
    <row r="468" spans="1:12" ht="60" x14ac:dyDescent="0.25">
      <c r="A468" s="24" t="s">
        <v>1288</v>
      </c>
      <c r="B468" s="58" t="s">
        <v>550</v>
      </c>
      <c r="C468" s="26" t="s">
        <v>551</v>
      </c>
      <c r="D468" s="13" t="s">
        <v>36</v>
      </c>
      <c r="E468" s="13"/>
      <c r="F468" s="27">
        <v>2</v>
      </c>
      <c r="G468" s="28"/>
      <c r="H468" s="60">
        <v>2</v>
      </c>
      <c r="I468" s="60">
        <v>2</v>
      </c>
      <c r="J468" s="29">
        <v>735.72</v>
      </c>
      <c r="K468" s="43">
        <f t="shared" si="14"/>
        <v>1471.44</v>
      </c>
      <c r="L468" s="63">
        <f t="shared" si="15"/>
        <v>1471.44</v>
      </c>
    </row>
    <row r="469" spans="1:12" x14ac:dyDescent="0.25">
      <c r="A469" s="57" t="s">
        <v>1289</v>
      </c>
      <c r="B469" s="58"/>
      <c r="C469" s="11" t="s">
        <v>552</v>
      </c>
      <c r="D469" s="13"/>
      <c r="E469" s="13"/>
      <c r="F469" s="27"/>
      <c r="G469" s="28"/>
      <c r="H469" s="60"/>
      <c r="I469" s="60"/>
      <c r="J469" s="29"/>
      <c r="K469" s="43"/>
      <c r="L469" s="63"/>
    </row>
    <row r="470" spans="1:12" ht="45" x14ac:dyDescent="0.25">
      <c r="A470" s="24" t="s">
        <v>1290</v>
      </c>
      <c r="B470" s="58" t="s">
        <v>553</v>
      </c>
      <c r="C470" s="26" t="s">
        <v>554</v>
      </c>
      <c r="D470" s="13" t="s">
        <v>36</v>
      </c>
      <c r="E470" s="13"/>
      <c r="F470" s="27">
        <v>6</v>
      </c>
      <c r="G470" s="28"/>
      <c r="H470" s="60">
        <v>6</v>
      </c>
      <c r="I470" s="60">
        <v>20</v>
      </c>
      <c r="J470" s="29">
        <v>71</v>
      </c>
      <c r="K470" s="43">
        <f t="shared" si="14"/>
        <v>426</v>
      </c>
      <c r="L470" s="63">
        <f t="shared" si="15"/>
        <v>1420</v>
      </c>
    </row>
    <row r="471" spans="1:12" x14ac:dyDescent="0.25">
      <c r="A471" s="57" t="s">
        <v>1291</v>
      </c>
      <c r="B471" s="31"/>
      <c r="C471" s="11" t="s">
        <v>555</v>
      </c>
      <c r="D471" s="13"/>
      <c r="E471" s="13"/>
      <c r="F471" s="27"/>
      <c r="G471" s="28"/>
      <c r="H471" s="60"/>
      <c r="I471" s="60"/>
      <c r="J471" s="29"/>
      <c r="K471" s="43"/>
      <c r="L471" s="63"/>
    </row>
    <row r="472" spans="1:12" ht="60" x14ac:dyDescent="0.25">
      <c r="A472" s="24" t="s">
        <v>1292</v>
      </c>
      <c r="B472" s="58" t="s">
        <v>556</v>
      </c>
      <c r="C472" s="26" t="s">
        <v>844</v>
      </c>
      <c r="D472" s="13" t="s">
        <v>36</v>
      </c>
      <c r="E472" s="13"/>
      <c r="F472" s="27">
        <v>2</v>
      </c>
      <c r="G472" s="28"/>
      <c r="H472" s="60">
        <v>2</v>
      </c>
      <c r="I472" s="60">
        <v>2</v>
      </c>
      <c r="J472" s="29">
        <v>2229.0889999840001</v>
      </c>
      <c r="K472" s="43">
        <f t="shared" si="14"/>
        <v>4458.1779999680002</v>
      </c>
      <c r="L472" s="63">
        <f t="shared" si="15"/>
        <v>4458.1779999680002</v>
      </c>
    </row>
    <row r="473" spans="1:12" ht="60" x14ac:dyDescent="0.25">
      <c r="A473" s="24" t="s">
        <v>1293</v>
      </c>
      <c r="B473" s="58" t="s">
        <v>557</v>
      </c>
      <c r="C473" s="26" t="s">
        <v>845</v>
      </c>
      <c r="D473" s="13" t="s">
        <v>36</v>
      </c>
      <c r="E473" s="13"/>
      <c r="F473" s="27">
        <v>4</v>
      </c>
      <c r="G473" s="28"/>
      <c r="H473" s="60">
        <v>4</v>
      </c>
      <c r="I473" s="60">
        <v>4</v>
      </c>
      <c r="J473" s="29">
        <v>1177.6861041733332</v>
      </c>
      <c r="K473" s="43">
        <f t="shared" si="14"/>
        <v>4710.7444166933328</v>
      </c>
      <c r="L473" s="63">
        <f t="shared" si="15"/>
        <v>4710.7444166933328</v>
      </c>
    </row>
    <row r="474" spans="1:12" ht="60" x14ac:dyDescent="0.25">
      <c r="A474" s="24" t="s">
        <v>1294</v>
      </c>
      <c r="B474" s="58" t="s">
        <v>842</v>
      </c>
      <c r="C474" s="26" t="s">
        <v>558</v>
      </c>
      <c r="D474" s="13" t="s">
        <v>9</v>
      </c>
      <c r="E474" s="13"/>
      <c r="F474" s="27">
        <v>16.8</v>
      </c>
      <c r="G474" s="28"/>
      <c r="H474" s="60">
        <v>20</v>
      </c>
      <c r="I474" s="60">
        <v>50</v>
      </c>
      <c r="J474" s="29">
        <v>169.78</v>
      </c>
      <c r="K474" s="43">
        <f t="shared" si="14"/>
        <v>3395.6</v>
      </c>
      <c r="L474" s="63">
        <f t="shared" si="15"/>
        <v>8489</v>
      </c>
    </row>
    <row r="475" spans="1:12" x14ac:dyDescent="0.25">
      <c r="A475" s="57" t="s">
        <v>1295</v>
      </c>
      <c r="B475" s="59"/>
      <c r="C475" s="34" t="s">
        <v>1297</v>
      </c>
      <c r="D475" s="13"/>
      <c r="E475" s="13"/>
      <c r="F475" s="27"/>
      <c r="G475" s="28"/>
      <c r="H475" s="60"/>
      <c r="I475" s="60"/>
      <c r="J475" s="29"/>
      <c r="K475" s="43"/>
      <c r="L475" s="63"/>
    </row>
    <row r="476" spans="1:12" ht="30" x14ac:dyDescent="0.25">
      <c r="A476" s="24" t="s">
        <v>1296</v>
      </c>
      <c r="B476" s="58" t="s">
        <v>846</v>
      </c>
      <c r="C476" s="26" t="s">
        <v>843</v>
      </c>
      <c r="D476" s="13" t="s">
        <v>9</v>
      </c>
      <c r="E476" s="13"/>
      <c r="F476" s="27">
        <v>208.08</v>
      </c>
      <c r="G476" s="28"/>
      <c r="H476" s="60">
        <v>200</v>
      </c>
      <c r="I476" s="60">
        <v>300</v>
      </c>
      <c r="J476" s="29">
        <v>1.65</v>
      </c>
      <c r="K476" s="43">
        <f t="shared" si="14"/>
        <v>330</v>
      </c>
      <c r="L476" s="63">
        <f t="shared" si="15"/>
        <v>495</v>
      </c>
    </row>
    <row r="477" spans="1:12" x14ac:dyDescent="0.25">
      <c r="A477" s="57" t="s">
        <v>1298</v>
      </c>
      <c r="B477" s="19"/>
      <c r="C477" s="34" t="s">
        <v>560</v>
      </c>
      <c r="D477" s="13"/>
      <c r="E477" s="13"/>
      <c r="F477" s="27"/>
      <c r="G477" s="28"/>
      <c r="H477" s="60"/>
      <c r="I477" s="60"/>
      <c r="J477" s="29"/>
      <c r="K477" s="43"/>
      <c r="L477" s="63"/>
    </row>
    <row r="478" spans="1:12" ht="45" x14ac:dyDescent="0.25">
      <c r="A478" s="24" t="s">
        <v>1299</v>
      </c>
      <c r="B478" s="58" t="s">
        <v>561</v>
      </c>
      <c r="C478" s="24" t="s">
        <v>562</v>
      </c>
      <c r="D478" s="13" t="s">
        <v>36</v>
      </c>
      <c r="E478" s="13"/>
      <c r="F478" s="27">
        <v>12</v>
      </c>
      <c r="G478" s="28"/>
      <c r="H478" s="60">
        <v>12</v>
      </c>
      <c r="I478" s="60">
        <v>25</v>
      </c>
      <c r="J478" s="29">
        <v>28.4</v>
      </c>
      <c r="K478" s="43">
        <f t="shared" si="14"/>
        <v>340.79999999999995</v>
      </c>
      <c r="L478" s="63">
        <f t="shared" si="15"/>
        <v>710</v>
      </c>
    </row>
    <row r="479" spans="1:12" s="22" customFormat="1" ht="34.5" customHeight="1" x14ac:dyDescent="0.25">
      <c r="A479" s="92" t="s">
        <v>545</v>
      </c>
      <c r="B479" s="92"/>
      <c r="C479" s="92"/>
      <c r="D479" s="92"/>
      <c r="E479" s="92"/>
      <c r="F479" s="92"/>
      <c r="G479" s="92"/>
      <c r="H479" s="92"/>
      <c r="I479" s="92"/>
      <c r="J479" s="92"/>
      <c r="K479" s="64">
        <f>SUM(K11:K478)</f>
        <v>493029.93241666147</v>
      </c>
      <c r="L479" s="64">
        <f>SUM(L11:L478)</f>
        <v>2308264.8324166602</v>
      </c>
    </row>
  </sheetData>
  <mergeCells count="13">
    <mergeCell ref="A2:K2"/>
    <mergeCell ref="A1:K1"/>
    <mergeCell ref="K4:L4"/>
    <mergeCell ref="A479:J479"/>
    <mergeCell ref="A4:A5"/>
    <mergeCell ref="B4:B5"/>
    <mergeCell ref="C4:C5"/>
    <mergeCell ref="D4:D5"/>
    <mergeCell ref="F4:F5"/>
    <mergeCell ref="G4:G5"/>
    <mergeCell ref="J4:J5"/>
    <mergeCell ref="E4:E5"/>
    <mergeCell ref="H4:I4"/>
  </mergeCells>
  <pageMargins left="0.79" right="0.79" top="0.98" bottom="0.98" header="0.49" footer="0.49"/>
  <pageSetup paperSize="9" scale="86"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4" sqref="A1:E4"/>
    </sheetView>
  </sheetViews>
  <sheetFormatPr defaultRowHeight="15" x14ac:dyDescent="0.25"/>
  <cols>
    <col min="1" max="1" width="12.28515625" bestFit="1" customWidth="1"/>
  </cols>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tab_iopes_2018_03_servicos</vt:lpstr>
      <vt:lpstr>Planilha1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Juliana Martins dos Santos Amaral Escodino</dc:creator>
  <cp:lastModifiedBy>TCE-ES</cp:lastModifiedBy>
  <cp:lastPrinted>2018-08-07T19:48:33Z</cp:lastPrinted>
  <dcterms:created xsi:type="dcterms:W3CDTF">2018-07-04T14:13:39Z</dcterms:created>
  <dcterms:modified xsi:type="dcterms:W3CDTF">2018-10-16T17:48:51Z</dcterms:modified>
</cp:coreProperties>
</file>