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820" windowHeight="10110"/>
  </bookViews>
  <sheets>
    <sheet name="TELHADO ESTR. METÁLICA" sheetId="1" r:id="rId1"/>
  </sheets>
  <definedNames>
    <definedName name="_xlnm.Print_Titles" localSheetId="0">'TELHADO ESTR. METÁLICA'!$1:$2</definedName>
  </definedNames>
  <calcPr calcId="145621"/>
</workbook>
</file>

<file path=xl/calcChain.xml><?xml version="1.0" encoding="utf-8"?>
<calcChain xmlns="http://schemas.openxmlformats.org/spreadsheetml/2006/main">
  <c r="F18" i="1" l="1"/>
  <c r="F19" i="1"/>
  <c r="F83" i="1" l="1"/>
  <c r="F81" i="1"/>
  <c r="F72" i="1"/>
  <c r="F75" i="1" l="1"/>
  <c r="F74" i="1"/>
  <c r="F73" i="1"/>
  <c r="F91" i="1" l="1"/>
  <c r="F84" i="1"/>
  <c r="F85" i="1"/>
  <c r="F86" i="1"/>
  <c r="F87" i="1"/>
  <c r="F88" i="1"/>
  <c r="F17" i="1"/>
  <c r="F20" i="1"/>
  <c r="F21" i="1"/>
  <c r="F22" i="1"/>
  <c r="F23" i="1"/>
  <c r="F24" i="1"/>
  <c r="F25" i="1"/>
  <c r="F26" i="1"/>
  <c r="F28" i="1"/>
  <c r="F30" i="1"/>
  <c r="F31" i="1"/>
  <c r="F33" i="1"/>
  <c r="F34" i="1"/>
  <c r="F35" i="1"/>
  <c r="F37" i="1"/>
  <c r="F38" i="1"/>
  <c r="F39" i="1"/>
  <c r="F40" i="1"/>
  <c r="F41" i="1"/>
  <c r="F43" i="1"/>
  <c r="F44" i="1"/>
  <c r="F46" i="1"/>
  <c r="F48" i="1"/>
  <c r="F49" i="1"/>
  <c r="F50" i="1"/>
  <c r="F52" i="1"/>
  <c r="F54" i="1"/>
  <c r="F56" i="1"/>
  <c r="F57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7" i="1"/>
  <c r="F16" i="1"/>
  <c r="F8" i="1"/>
  <c r="F9" i="1"/>
  <c r="F10" i="1"/>
  <c r="F11" i="1"/>
  <c r="F12" i="1"/>
  <c r="F7" i="1"/>
  <c r="F78" i="1" l="1"/>
  <c r="F13" i="1"/>
  <c r="F89" i="1"/>
  <c r="F4" i="1"/>
  <c r="F5" i="1" s="1"/>
  <c r="F92" i="1" l="1"/>
  <c r="F94" i="1" s="1"/>
</calcChain>
</file>

<file path=xl/sharedStrings.xml><?xml version="1.0" encoding="utf-8"?>
<sst xmlns="http://schemas.openxmlformats.org/spreadsheetml/2006/main" count="244" uniqueCount="187">
  <si>
    <t>Item</t>
  </si>
  <si>
    <t xml:space="preserve">DESCRIÇÃO DOS SERVIÇOS </t>
  </si>
  <si>
    <t>Und</t>
  </si>
  <si>
    <t xml:space="preserve">Quant. </t>
  </si>
  <si>
    <t xml:space="preserve">P. Unit. </t>
  </si>
  <si>
    <t>P. Total</t>
  </si>
  <si>
    <t xml:space="preserve">REFORMA DO TELHADO </t>
  </si>
  <si>
    <t>m2</t>
  </si>
  <si>
    <t>kg</t>
  </si>
  <si>
    <t>Cobert. telha termoacust tipo forro aço galv trapez. 40, e=0.43mm, pint. face. sup. cor branca, face inf. plana revest. Pelicula PVC Text., incl. acess. fix. nucleo isolante poliuretano (injeção contínua) e=30mm, ref. Sto André, Eternit, Metform ou equ</t>
  </si>
  <si>
    <t>Calha em chapa galvanizada com largura de 40 cm</t>
  </si>
  <si>
    <t>m</t>
  </si>
  <si>
    <t>Pintura de superfície metálica com uma demão de primer Epoxi e duas demãos de tinta à base de Epoxi</t>
  </si>
  <si>
    <t>Rufo de chapa metálica nº 26 com largura de 30 cm</t>
  </si>
  <si>
    <t>Limpeza de calhas e coletores (serviço realizado por servente)</t>
  </si>
  <si>
    <t>m3</t>
  </si>
  <si>
    <t>Alvenaria de blocos de concreto 9x19x39cm, c/ resist. mínimo a compres. 2.5 MPa, assent. c/ arg. de cimento, cal hidratada CH1 e areia no traço 1:0.5:8 esp. das juntas 10mm e esp. das paredes, s/ rev. 9cm</t>
  </si>
  <si>
    <t xml:space="preserve">MANUNTEÇÃO DO SISTEMA DE COMBATE A INCÊNDIO </t>
  </si>
  <si>
    <t xml:space="preserve">TUBOS METÁLICOS </t>
  </si>
  <si>
    <t>Tubo de aço galvanizado, inclusive conexões, diâm. 65mm (21/2")</t>
  </si>
  <si>
    <t>Tubo de aço galvanizado, inclusive conexões, diâm. 80mm (3")</t>
  </si>
  <si>
    <t>und</t>
  </si>
  <si>
    <t>SERVIÇOS PRELIMINARES</t>
  </si>
  <si>
    <t>TRANSPORTES</t>
  </si>
  <si>
    <t>Índice de preço para remoção de entulho decorrente da execução de obras (Classe A CONAMA - NBR 10.004 - Classe II-B), incluindo aluguel da caçamba, carga, transporte e descarga em área licenciada</t>
  </si>
  <si>
    <t>2.1</t>
  </si>
  <si>
    <t>COBERTURA</t>
  </si>
  <si>
    <t>m²</t>
  </si>
  <si>
    <t>RUFOS E CALHAS</t>
  </si>
  <si>
    <t>IMPERMEABILIZAÇÃO</t>
  </si>
  <si>
    <t>Índice de impermeabilização com manta asfáltica atendendo NBR 9952, asfalto polimerizado esp. 3mm, reforçado com filme int. polietileno, regul. base c/ arg. 1:4, esp. mín. 15mm, proteção mecânica arg. 1:4 esp. 20mm e juntas de dilatação</t>
  </si>
  <si>
    <t>REVESTIMENTOS DE PAREDE</t>
  </si>
  <si>
    <t>Reboco de argamassa de cimento, cal hidratada CH1 e areia média ou grossa lavada no traço 1:0.5:6, com impermeabilizante para revestimentos (caixas, fossas, filtros, cisternas, etc...)</t>
  </si>
  <si>
    <t>Chapisco de argamassa de cimento e areia média ou grossa lavada no traço 1:3, espessura 5mm, com utilização de impermeabilizante</t>
  </si>
  <si>
    <t>pt</t>
  </si>
  <si>
    <t>Enchimento com material leve - isopor</t>
  </si>
  <si>
    <t>ACABAMENTO</t>
  </si>
  <si>
    <t>DIVERSOS EXTERNOS</t>
  </si>
  <si>
    <t>Ponto de torneira de jardim (para praças)</t>
  </si>
  <si>
    <t>Demolição manual de concreto armado (EMOP 05.001.033)</t>
  </si>
  <si>
    <t>Tubo de PVC rígido soldável branco, para esgoto, diâmetro 100mm (4"), inclusive conexões.</t>
  </si>
  <si>
    <t>Registro de gaveta bruto diam. 80mm (3")</t>
  </si>
  <si>
    <t>Registro de gaveta bruto diam. 65mm (21/2")</t>
  </si>
  <si>
    <r>
      <t xml:space="preserve">Escada tipo marinheiro de tubo de ferro 1" e 3/4", com h=4.20m, para acesso a caixa d'água, inclusive pintura em esmalte sintético, conforme </t>
    </r>
    <r>
      <rPr>
        <b/>
        <u/>
        <sz val="12"/>
        <rFont val="Arial"/>
        <family val="2"/>
      </rPr>
      <t>detalhe</t>
    </r>
    <r>
      <rPr>
        <u/>
        <sz val="12"/>
        <rFont val="Arial"/>
        <family val="2"/>
      </rPr>
      <t xml:space="preserve"> </t>
    </r>
    <r>
      <rPr>
        <b/>
        <u/>
        <sz val="12"/>
        <rFont val="Arial"/>
        <family val="2"/>
      </rPr>
      <t>em projeto</t>
    </r>
  </si>
  <si>
    <t xml:space="preserve">Chapim em Granito Cinza Andorinha com uma pingadeira, largura total de 20cm. </t>
  </si>
  <si>
    <t>Aplicação de fita adesiva anticorrosiva de PVC flexível, cor preta, para proteção de tubulação, 50 mm x 30 m (l x c), e= *0,25* mm</t>
  </si>
  <si>
    <t>Retirada de tubulação de ferro galvanizado s/ escavacao ou rasgo em alvenaria.</t>
  </si>
  <si>
    <t>Fornecimento e aplicação de concreto USINADO Fck=25 MPa - considerando lançamento MANUAL para INFRA-ESTRUTURA (5% de perdas já incluído no custo)</t>
  </si>
  <si>
    <t>Fornecimento, dobragem e colocação em fôrma, de armadura CA-60 B fina, diâmetro de 4.0 a 7.0mm</t>
  </si>
  <si>
    <t>INSTALAÇÕES HIDRÁULICAS</t>
  </si>
  <si>
    <t>ALVENARIA DE VEDAÇÃO</t>
  </si>
  <si>
    <t xml:space="preserve">TOTAL </t>
  </si>
  <si>
    <t>Fornecimento e instalação de grelha em chapa expandida 5/16", incluido suporte em perfil L38x4,8mm conforme projeto.</t>
  </si>
  <si>
    <t xml:space="preserve">Ponto para ralo hemisférico, inclusive ralo hemisférico 100x40mm material em ferro fundido. </t>
  </si>
  <si>
    <t>Revestimento externo com argamassa corretiva tipo Sika Monotop 622 BR ou equivalente, esp. 5mm</t>
  </si>
  <si>
    <t>Aluguel mensal container para escritório, sem banheiro, dim. 6.00x2.40m, incl. porta, 2 janelas, abert p/ ar cond., 2 pt iluminação, 2 tomadas elét. e 1 tomada telef. Isolamento térmico (teto e paredes), piso em comp. Naval, cert. NR18, incl. laudo descontaminação.</t>
  </si>
  <si>
    <t>mês</t>
  </si>
  <si>
    <t>Mobilização e desmobilização de conteiner locado para barracão de obra</t>
  </si>
  <si>
    <t>Aluguel mensal container para almoxarifado, incl. porta, 2 janelas, 1 pt iluminação, Isolamento térmico (teto), piso em comp. Naval pintado, cert. NR18, incl. laudo descontaminação.</t>
  </si>
  <si>
    <t>Galpão para serraria e carpintaria área 12.00m2, em peça de madeira 8x8cm e contraventamento de 5x7cm, cobertura de telha de fibroc. de 6mm, inclusive ponto e cabo de alimentação da máquina, conf. projeto (1 utilização)</t>
  </si>
  <si>
    <t>Galpão para corte e armação com área de 6.00m2, em peças de madeira 8x8cm e contraventamento de 5x7cm, cobertura de telhas de fibroc. de 6mm, inclusive ponto e cabo de alimentação da máquina, conf. projeto (1 utilização)</t>
  </si>
  <si>
    <t xml:space="preserve">DESLOCAMENTO DAS MÁQUINAS DE AR CONDICIONADO </t>
  </si>
  <si>
    <t>Pintura com tinta esmalte sintético, marcas de referência Suvinil, Coral ou Metalatex, a duas demãos, inclusive fundo anticorrosivo a uma demão, em metal</t>
  </si>
  <si>
    <t>Mão de obra para instalação de ar condicionado modelo Split</t>
  </si>
  <si>
    <t>Fornecimento e instalação Tubo de cobre flexível 1/4” sem costura, Norma ASTM B-743, Aplicação exclusiva para Ar Condicionado e Refrigeração, Comprimento da Panqueca: 15 metros.</t>
  </si>
  <si>
    <t>Fornecedor e instalação Tubo de cobre flexível 1/2” sem costura, Norma ASTM B-743, Aplicação exclusiva para Ar Condicionado e Refrigeração, Comprimento da Panqueca: 15 metros.</t>
  </si>
  <si>
    <t>Fornecimento e instalação do tubo de cobre flexível 3/8” sem costura, Norma ASTM B-743, Aplicação exclusiva para Ar Condicionado e Refrigeração, Comprimento da Panqueca: 15 metros.</t>
  </si>
  <si>
    <t>Fornecimento e instalação do tubo de cobre flexível 5/8” sem costura, Norma ASTM B-743, Aplicação exclusiva para Ar Condicionado e Refrigeração, Comprimento da Panqueca: 15 metros.</t>
  </si>
  <si>
    <t>Fornecimento e instalação de porca para flange 5/8”, para tubulação Ar Condicionado</t>
  </si>
  <si>
    <t>Fornecimento e instalação de porca para flange 3/8”, para tubulação Ar Condicionado</t>
  </si>
  <si>
    <t>Fornecimento e instalação de porca para flange 1/4”, para tubulação Ar Condicionado</t>
  </si>
  <si>
    <t>Fornecimento e instalação de porca para Flange 1/2”, para tubulação Ar Condicionado</t>
  </si>
  <si>
    <t xml:space="preserve">Fornecimento e instalação de curva 90°, para tubo de cobre Flexível 5/8”  </t>
  </si>
  <si>
    <t xml:space="preserve">Fornecimento e instalação de 90°, para tubo de cobre Flexível 1/2”  </t>
  </si>
  <si>
    <t xml:space="preserve">Fornecimento e instalação de curva 90°, para tubo de cobre Flexível 1/4”  </t>
  </si>
  <si>
    <t xml:space="preserve">Fornecimento e instalação de curva 90°, para tubo de cobre Flexível 3/8”  </t>
  </si>
  <si>
    <t>Reinstalação do sistema de proteção contra descargas atmosféricas, sistema SPDA, com reaproveitamento do material existente.</t>
  </si>
  <si>
    <t>Subtotal do Item 1</t>
  </si>
  <si>
    <t>Aluguel mensal container sanitário, incl porta, básc, 2 ptos luz, 1 pto aterram., 3vasos, 3lavatórios, calha mictório, 6 chuveiros (1 eletrico), torn.,registros, piso comp. Naval pintado, cert NR18 e laudo descontaminação</t>
  </si>
  <si>
    <t>Pintura com tinta acrílica, marcas de referência Suvinil, Coral e Metalatex, inclusive selador acrílico, em paredes e forros, a duas demãos</t>
  </si>
  <si>
    <t>PINTURA</t>
  </si>
  <si>
    <t>Administração Local da obra, medição conforme avanço físico.</t>
  </si>
  <si>
    <t>REF. MAIO/2017</t>
  </si>
  <si>
    <t>Fornecimento e instalação de lona plástica preta para impermeabilização, espessura 150 micras</t>
  </si>
  <si>
    <t>OUTROS SERVIÇOS (PASSARELA DE MANUTENÇÃO)</t>
  </si>
  <si>
    <t>REPARO NA ESTRUTURA DE CONCRETO</t>
  </si>
  <si>
    <t>Retirada de estrutura em madeira do telhado, inclusive transporte vertical</t>
  </si>
  <si>
    <t>Remoção de telha ondulada de fibrocimento, inclusive cumeeira e transporte vertical</t>
  </si>
  <si>
    <t>Transporte de material seco proveniente da retirada do telhado e estruturas para local apropriado</t>
  </si>
  <si>
    <t>Retirada de chapim</t>
  </si>
  <si>
    <t>Retirada do sistema de proteção contra descargas atmosféricas, sistema SPDA para reaproveitamento do material.</t>
  </si>
  <si>
    <t>1.1</t>
  </si>
  <si>
    <t>2.2</t>
  </si>
  <si>
    <t>2.3</t>
  </si>
  <si>
    <t>2.4</t>
  </si>
  <si>
    <t>2.5</t>
  </si>
  <si>
    <t>2.6</t>
  </si>
  <si>
    <t>3.1</t>
  </si>
  <si>
    <t>3.1.1</t>
  </si>
  <si>
    <t>3.2</t>
  </si>
  <si>
    <t>3.2.1</t>
  </si>
  <si>
    <t>4.1</t>
  </si>
  <si>
    <t>4.1.1</t>
  </si>
  <si>
    <t>4.2</t>
  </si>
  <si>
    <t>4.2.1</t>
  </si>
  <si>
    <t>4.2.2</t>
  </si>
  <si>
    <t>4.2.3</t>
  </si>
  <si>
    <t>4.2.4</t>
  </si>
  <si>
    <t>4.2.5</t>
  </si>
  <si>
    <t>4.2.6</t>
  </si>
  <si>
    <t>5.1</t>
  </si>
  <si>
    <t>km</t>
  </si>
  <si>
    <t>Descarga de material seco proveniente da retirada do telhado e estruturas em local apropriado</t>
  </si>
  <si>
    <t>Subtotal do Item 2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</si>
  <si>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</si>
  <si>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</si>
  <si>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</si>
  <si>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</si>
  <si>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</si>
  <si>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</si>
  <si>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</si>
  <si>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</si>
  <si>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3.3</t>
  </si>
  <si>
    <t>3.3.1</t>
  </si>
  <si>
    <t>3.3.2</t>
  </si>
  <si>
    <t>3.4</t>
  </si>
  <si>
    <t>3.4.1</t>
  </si>
  <si>
    <t>3.4.2</t>
  </si>
  <si>
    <t>3.4.3</t>
  </si>
  <si>
    <t>3.5</t>
  </si>
  <si>
    <t>3.5.1</t>
  </si>
  <si>
    <t>3.5.2</t>
  </si>
  <si>
    <t>3.6</t>
  </si>
  <si>
    <t>3.6.1</t>
  </si>
  <si>
    <t>3.7</t>
  </si>
  <si>
    <t>3.7.1</t>
  </si>
  <si>
    <t>3.8</t>
  </si>
  <si>
    <t>3.8.1</t>
  </si>
  <si>
    <t>3.9</t>
  </si>
  <si>
    <t>3.9.1</t>
  </si>
  <si>
    <t>3.10</t>
  </si>
  <si>
    <t>3.10.1</t>
  </si>
  <si>
    <t>3.11</t>
  </si>
  <si>
    <t>3.11.1</t>
  </si>
  <si>
    <t>3.11.2</t>
  </si>
  <si>
    <t>3.12</t>
  </si>
  <si>
    <t>3.12.1</t>
  </si>
  <si>
    <t>Subtotal  do item 3</t>
  </si>
  <si>
    <t>Subtotal do item 4</t>
  </si>
  <si>
    <t>Subtotal do Item 6</t>
  </si>
  <si>
    <t>ADMINISTRAÇÃO LOCAL</t>
  </si>
  <si>
    <t>INSTALAÇÃO DO CANTEIRO DE OBRAS</t>
  </si>
  <si>
    <t xml:space="preserve">Fabricação e montagem de estrutura metálica para telhado composta por perfis I, U , L e chapa de base 3/8 em aço ASTM A36 e acessórios de fixações, inclusive transporte, conforme previsto em projeto. </t>
  </si>
  <si>
    <t>Preparação de superfície com jateamento abrasivo ao metal quase branco padrão Sa 2.1/2.</t>
  </si>
  <si>
    <t>3.5.3</t>
  </si>
  <si>
    <t>3.5.4</t>
  </si>
  <si>
    <t>3.5.5</t>
  </si>
  <si>
    <t>3.6.2</t>
  </si>
  <si>
    <t>3.8.2</t>
  </si>
  <si>
    <t>3.8.3</t>
  </si>
  <si>
    <t>3.12.2</t>
  </si>
  <si>
    <t>3.12.3</t>
  </si>
  <si>
    <t>3.12.4</t>
  </si>
  <si>
    <t>3.12.5</t>
  </si>
  <si>
    <t>3.12.6</t>
  </si>
  <si>
    <t>3.12.7</t>
  </si>
  <si>
    <t>3.12.8</t>
  </si>
  <si>
    <t>3.12.9</t>
  </si>
  <si>
    <t>3.12.10</t>
  </si>
  <si>
    <t>3.12.11</t>
  </si>
  <si>
    <t>3.12.12</t>
  </si>
  <si>
    <t>3.12.13</t>
  </si>
  <si>
    <t>3.13</t>
  </si>
  <si>
    <t>3.13.1</t>
  </si>
  <si>
    <t>Fio ou cabo de cobre termoplástico, com isolamento para 1000V, seção de 6.0 mm2</t>
  </si>
  <si>
    <t>Eletroduto de PVC rígido roscável, diâm. 1" (32mm), inclusive conexões.</t>
  </si>
  <si>
    <t>Caixa de distribuição 20x20x15 cm</t>
  </si>
  <si>
    <t>Retirada de caixas/quadros elétricos</t>
  </si>
  <si>
    <t>3.12.14</t>
  </si>
  <si>
    <t>3.12.15</t>
  </si>
  <si>
    <t>3.12.16</t>
  </si>
  <si>
    <t>3.12.17</t>
  </si>
  <si>
    <t xml:space="preserve">OBRA: REFORMA DO TELHADO E MANUNTEÇÃO DO SISTEMA DE COMBATE A INCÊNDIO, NO PRÉDIO DO TCE-ES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</si>
  <si>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Remoção de telha ondulada de fibrocimento, inclusive cumeeira</t>
  </si>
  <si>
    <t>Recolocação de telha ondulada de fibrocimento 6mm, excl. cumeeira</t>
  </si>
  <si>
    <t>3.1.10</t>
  </si>
  <si>
    <t>3.1.11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</si>
</sst>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3" formatCode="_-* #,##0.00_-;\-* #,##0.00_-;_-* &quot;-&quot;??_-;_-@_-"/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</cellStyleXfs>
  <cellXfs count="132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2" fillId="0" borderId="4" xfId="0" applyFont="1" applyFill="1" applyBorder="1"/>
    <xf numFmtId="0" fontId="4" fillId="0" borderId="7" xfId="0" applyFont="1" applyBorder="1" applyAlignment="1">
      <alignment horizontal="left" vertical="top" wrapText="1"/>
    </xf>
    <xf numFmtId="2" fontId="4" fillId="0" borderId="4" xfId="1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vertical="top" wrapText="1"/>
    </xf>
    <xf numFmtId="2" fontId="4" fillId="0" borderId="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2" fontId="4" fillId="0" borderId="12" xfId="1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43" fontId="4" fillId="0" borderId="4" xfId="1" applyNumberFormat="1" applyFont="1" applyFill="1" applyBorder="1" applyAlignment="1">
      <alignment horizontal="right" vertical="center"/>
    </xf>
    <xf numFmtId="43" fontId="4" fillId="0" borderId="4" xfId="1" applyNumberFormat="1" applyFont="1" applyFill="1" applyBorder="1" applyAlignment="1">
      <alignment vertical="center"/>
    </xf>
    <xf numFmtId="43" fontId="4" fillId="0" borderId="4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3" fontId="4" fillId="0" borderId="4" xfId="1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43" fontId="4" fillId="3" borderId="4" xfId="1" applyNumberFormat="1" applyFont="1" applyFill="1" applyBorder="1" applyAlignment="1">
      <alignment horizontal="right" vertical="center"/>
    </xf>
    <xf numFmtId="43" fontId="4" fillId="3" borderId="4" xfId="1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vertical="center" wrapText="1"/>
    </xf>
    <xf numFmtId="43" fontId="4" fillId="0" borderId="8" xfId="1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5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4" fontId="4" fillId="0" borderId="10" xfId="1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wrapText="1"/>
    </xf>
    <xf numFmtId="2" fontId="6" fillId="0" borderId="4" xfId="7" applyNumberFormat="1" applyFont="1" applyFill="1" applyBorder="1" applyAlignment="1">
      <alignment vertical="center" wrapText="1"/>
    </xf>
    <xf numFmtId="2" fontId="6" fillId="0" borderId="4" xfId="7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right" vertical="top" wrapText="1"/>
    </xf>
    <xf numFmtId="0" fontId="4" fillId="0" borderId="9" xfId="0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horizontal="left" vertical="center" wrapText="1"/>
    </xf>
    <xf numFmtId="2" fontId="6" fillId="0" borderId="13" xfId="7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top" wrapText="1"/>
    </xf>
    <xf numFmtId="0" fontId="4" fillId="0" borderId="22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top" wrapText="1"/>
    </xf>
    <xf numFmtId="2" fontId="4" fillId="0" borderId="7" xfId="0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horizontal="left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2" fontId="4" fillId="0" borderId="4" xfId="1" applyNumberFormat="1" applyFont="1" applyFill="1" applyBorder="1" applyAlignment="1">
      <alignment horizontal="center" vertical="center"/>
    </xf>
    <xf numFmtId="2" fontId="4" fillId="0" borderId="12" xfId="1" applyNumberFormat="1" applyFont="1" applyFill="1" applyBorder="1" applyAlignment="1">
      <alignment horizontal="center" vertical="center"/>
    </xf>
    <xf numFmtId="2" fontId="6" fillId="0" borderId="4" xfId="1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43" fontId="4" fillId="0" borderId="12" xfId="1" applyNumberFormat="1" applyFont="1" applyFill="1" applyBorder="1" applyAlignment="1">
      <alignment horizontal="center" vertical="center"/>
    </xf>
    <xf numFmtId="2" fontId="4" fillId="0" borderId="4" xfId="1" applyNumberFormat="1" applyFont="1" applyBorder="1" applyAlignment="1">
      <alignment horizontal="center" vertical="center"/>
    </xf>
    <xf numFmtId="43" fontId="4" fillId="3" borderId="4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7" fontId="4" fillId="0" borderId="4" xfId="1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left" vertical="top" wrapText="1"/>
    </xf>
    <xf numFmtId="164" fontId="0" fillId="0" borderId="0" xfId="0" applyNumberFormat="1" applyBorder="1"/>
    <xf numFmtId="0" fontId="4" fillId="3" borderId="4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vertical="center"/>
    </xf>
    <xf numFmtId="43" fontId="4" fillId="3" borderId="12" xfId="1" applyNumberFormat="1" applyFont="1" applyFill="1" applyBorder="1" applyAlignment="1">
      <alignment horizontal="center" vertical="center"/>
    </xf>
    <xf numFmtId="10" fontId="0" fillId="0" borderId="0" xfId="0" applyNumberFormat="1"/>
    <xf numFmtId="43" fontId="0" fillId="0" borderId="0" xfId="0" applyNumberFormat="1"/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right" wrapText="1"/>
    </xf>
    <xf numFmtId="0" fontId="2" fillId="0" borderId="26" xfId="0" applyFont="1" applyFill="1" applyBorder="1" applyAlignment="1">
      <alignment horizontal="right" wrapText="1"/>
    </xf>
    <xf numFmtId="0" fontId="2" fillId="0" borderId="6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right" wrapText="1"/>
    </xf>
    <xf numFmtId="0" fontId="4" fillId="0" borderId="26" xfId="0" applyFont="1" applyFill="1" applyBorder="1" applyAlignment="1">
      <alignment horizontal="right" wrapText="1"/>
    </xf>
    <xf numFmtId="0" fontId="2" fillId="0" borderId="9" xfId="0" applyFont="1" applyFill="1" applyBorder="1" applyAlignment="1">
      <alignment horizontal="right" wrapText="1"/>
    </xf>
    <xf numFmtId="0" fontId="4" fillId="0" borderId="26" xfId="0" applyFont="1" applyFill="1" applyBorder="1" applyAlignment="1">
      <alignment horizontal="right" vertical="center" wrapText="1"/>
    </xf>
    <xf numFmtId="43" fontId="2" fillId="0" borderId="10" xfId="1" applyNumberFormat="1" applyFont="1" applyBorder="1" applyAlignment="1">
      <alignment horizontal="center" vertical="center"/>
    </xf>
    <xf numFmtId="4" fontId="4" fillId="0" borderId="10" xfId="1" applyNumberFormat="1" applyFont="1" applyBorder="1" applyAlignment="1">
      <alignment horizontal="right" vertical="center"/>
    </xf>
    <xf numFmtId="4" fontId="2" fillId="0" borderId="30" xfId="1" applyNumberFormat="1" applyFont="1" applyBorder="1" applyAlignment="1">
      <alignment horizontal="right" vertical="center"/>
    </xf>
    <xf numFmtId="0" fontId="4" fillId="3" borderId="16" xfId="0" applyFont="1" applyFill="1" applyBorder="1" applyAlignment="1">
      <alignment vertical="center" wrapText="1"/>
    </xf>
    <xf numFmtId="43" fontId="0" fillId="0" borderId="0" xfId="0" applyNumberFormat="1" applyFill="1" applyBorder="1"/>
    <xf numFmtId="2" fontId="0" fillId="0" borderId="0" xfId="0" applyNumberFormat="1" applyFill="1" applyBorder="1"/>
    <xf numFmtId="0" fontId="4" fillId="0" borderId="16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right" vertical="top" wrapText="1"/>
    </xf>
    <xf numFmtId="4" fontId="2" fillId="0" borderId="10" xfId="1" applyNumberFormat="1" applyFont="1" applyBorder="1" applyAlignment="1">
      <alignment horizontal="right" vertical="center"/>
    </xf>
    <xf numFmtId="0" fontId="2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43" fontId="2" fillId="0" borderId="35" xfId="1" applyNumberFormat="1" applyFont="1" applyFill="1" applyBorder="1" applyAlignment="1">
      <alignment horizontal="right" vertical="center"/>
    </xf>
    <xf numFmtId="43" fontId="2" fillId="0" borderId="24" xfId="1" applyNumberFormat="1" applyFont="1" applyFill="1" applyBorder="1" applyAlignment="1">
      <alignment horizontal="right" vertical="center"/>
    </xf>
    <xf numFmtId="43" fontId="2" fillId="0" borderId="18" xfId="1" applyNumberFormat="1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right" vertical="center" wrapText="1"/>
    </xf>
    <xf numFmtId="0" fontId="2" fillId="0" borderId="28" xfId="0" applyFont="1" applyFill="1" applyBorder="1" applyAlignment="1">
      <alignment horizontal="right" vertical="center" wrapText="1"/>
    </xf>
    <xf numFmtId="0" fontId="2" fillId="0" borderId="29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43" fontId="2" fillId="0" borderId="23" xfId="1" applyNumberFormat="1" applyFont="1" applyFill="1" applyBorder="1" applyAlignment="1">
      <alignment horizontal="right" vertical="center"/>
    </xf>
    <xf numFmtId="43" fontId="2" fillId="0" borderId="17" xfId="1" applyNumberFormat="1" applyFont="1" applyFill="1" applyBorder="1" applyAlignment="1">
      <alignment horizontal="right" vertical="center"/>
    </xf>
    <xf numFmtId="43" fontId="2" fillId="0" borderId="16" xfId="1" applyNumberFormat="1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center" vertical="top" wrapText="1"/>
    </xf>
    <xf numFmtId="0" fontId="2" fillId="3" borderId="17" xfId="0" applyFont="1" applyFill="1" applyBorder="1" applyAlignment="1">
      <alignment horizontal="center" vertical="top" wrapText="1"/>
    </xf>
    <xf numFmtId="0" fontId="2" fillId="3" borderId="34" xfId="0" applyFont="1" applyFill="1" applyBorder="1" applyAlignment="1">
      <alignment horizontal="center" vertical="top" wrapText="1"/>
    </xf>
  </cellXfs>
  <cellStyles count="8">
    <cellStyle name="Normal" xfId="0" builtinId="0"/>
    <cellStyle name="Normal 2" xfId="2"/>
    <cellStyle name="Normal 2 2" xfId="3"/>
    <cellStyle name="Normal 3" xfId="4"/>
    <cellStyle name="Normal 6" xfId="5"/>
    <cellStyle name="Normal_Orç Quadra Vila Nova_rev02" xfId="7"/>
    <cellStyle name="Vírgula" xfId="1" builtinId="3"/>
    <cellStyle name="Vírgula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95"/>
  <sheetViews>
    <sheetView tabSelected="1" view="pageBreakPreview" zoomScale="80" zoomScaleNormal="100" zoomScaleSheetLayoutView="80" workbookViewId="0">
      <selection sqref="A1:E1"/>
    </sheetView>
  </sheetViews>
  <sheetFormatPr defaultRowHeight="15" x14ac:dyDescent="0.25"/>
  <cols>
    <col min="1" max="1" width="9.85546875" style="12" customWidth="1"/>
    <col min="2" max="2" width="79.85546875" style="13" customWidth="1"/>
    <col min="3" max="3" width="5.42578125" style="26" customWidth="1"/>
    <col min="4" max="4" width="11.28515625" style="74" customWidth="1"/>
    <col min="5" max="5" width="12.85546875" bestFit="1" customWidth="1"/>
    <col min="6" max="6" width="16.28515625" bestFit="1" customWidth="1"/>
    <col min="7" max="7" width="0.140625" customWidth="1"/>
    <col min="8" max="8" width="9.140625" customWidth="1"/>
    <col min="9" max="9" width="12.7109375" bestFit="1" customWidth="1"/>
    <col min="10" max="16" width="9.140625" customWidth="1"/>
    <col min="19" max="19" width="45" customWidth="1"/>
  </cols>
  <sheetData>
    <row r="1" spans="1:21" ht="48.75" customHeight="1" thickBot="1" x14ac:dyDescent="0.3">
      <c r="A1" s="111" t="s">
        <v>182</v>
      </c>
      <c r="B1" s="112"/>
      <c r="C1" s="112"/>
      <c r="D1" s="112"/>
      <c r="E1" s="113"/>
      <c r="F1" s="82" t="s">
        <v>82</v>
      </c>
      <c r="G1" s="1"/>
      <c r="H1" s="1"/>
      <c r="I1" s="1"/>
      <c r="J1" s="1"/>
      <c r="K1" s="1"/>
    </row>
    <row r="2" spans="1:21" ht="33.75" customHeight="1" x14ac:dyDescent="0.25">
      <c r="A2" s="50" t="s">
        <v>0</v>
      </c>
      <c r="B2" s="51" t="s">
        <v>1</v>
      </c>
      <c r="C2" s="52" t="s">
        <v>2</v>
      </c>
      <c r="D2" s="52" t="s">
        <v>3</v>
      </c>
      <c r="E2" s="52" t="s">
        <v>4</v>
      </c>
      <c r="F2" s="53" t="s">
        <v>5</v>
      </c>
      <c r="G2" s="1"/>
      <c r="H2" s="1"/>
      <c r="I2" s="1"/>
      <c r="J2" s="1"/>
      <c r="K2" s="1"/>
    </row>
    <row r="3" spans="1:21" ht="18" customHeight="1" x14ac:dyDescent="0.25">
      <c r="A3" s="89">
        <v>1</v>
      </c>
      <c r="B3" s="83" t="s">
        <v>150</v>
      </c>
      <c r="C3" s="84"/>
      <c r="D3" s="84"/>
      <c r="E3" s="84"/>
      <c r="F3" s="90"/>
      <c r="G3" s="1"/>
      <c r="H3" s="1"/>
      <c r="I3" s="1"/>
      <c r="J3" s="1"/>
      <c r="K3" s="1"/>
    </row>
    <row r="4" spans="1:21" ht="18" customHeight="1" x14ac:dyDescent="0.25">
      <c r="A4" s="108" t="s">
        <v>91</v>
      </c>
      <c r="B4" s="63" t="s">
        <v>81</v>
      </c>
      <c r="C4" s="75" t="s">
        <v>21</v>
      </c>
      <c r="D4" s="64">
        <v>1</v>
      </c>
      <c r="E4" s="76">
        <v>111516.82</v>
      </c>
      <c r="F4" s="91">
        <f t="shared" ref="F4" si="0">E4*D4</f>
        <v>111516.82</v>
      </c>
      <c r="G4" s="1"/>
      <c r="H4" s="1"/>
      <c r="I4" s="80"/>
      <c r="J4" s="1"/>
      <c r="K4" s="1"/>
    </row>
    <row r="5" spans="1:21" ht="18" customHeight="1" x14ac:dyDescent="0.25">
      <c r="A5" s="117" t="s">
        <v>77</v>
      </c>
      <c r="B5" s="118"/>
      <c r="C5" s="118"/>
      <c r="D5" s="118"/>
      <c r="E5" s="119"/>
      <c r="F5" s="93">
        <f>F4</f>
        <v>111516.82</v>
      </c>
      <c r="G5" s="1"/>
      <c r="H5" s="1"/>
      <c r="I5" s="80"/>
      <c r="J5" s="1"/>
      <c r="K5" s="1"/>
    </row>
    <row r="6" spans="1:21" ht="18" customHeight="1" x14ac:dyDescent="0.25">
      <c r="A6" s="89">
        <v>2</v>
      </c>
      <c r="B6" s="83" t="s">
        <v>151</v>
      </c>
      <c r="C6" s="84"/>
      <c r="D6" s="84"/>
      <c r="E6" s="84"/>
      <c r="F6" s="90"/>
      <c r="G6" s="1"/>
      <c r="H6" s="1"/>
      <c r="I6" s="1"/>
      <c r="J6" s="1"/>
      <c r="K6" s="1"/>
    </row>
    <row r="7" spans="1:21" ht="60" x14ac:dyDescent="0.25">
      <c r="A7" s="108" t="s">
        <v>25</v>
      </c>
      <c r="B7" s="63" t="s">
        <v>55</v>
      </c>
      <c r="C7" s="75" t="s">
        <v>56</v>
      </c>
      <c r="D7" s="92">
        <v>5</v>
      </c>
      <c r="E7" s="62">
        <v>625.70000000000005</v>
      </c>
      <c r="F7" s="91">
        <f>E7*D7</f>
        <v>3128.5</v>
      </c>
      <c r="G7" s="1"/>
      <c r="H7" s="1"/>
      <c r="I7" s="1"/>
      <c r="J7" s="1"/>
      <c r="K7" s="1"/>
    </row>
    <row r="8" spans="1:21" ht="18" customHeight="1" x14ac:dyDescent="0.25">
      <c r="A8" s="108" t="s">
        <v>92</v>
      </c>
      <c r="B8" s="63" t="s">
        <v>57</v>
      </c>
      <c r="C8" s="75" t="s">
        <v>21</v>
      </c>
      <c r="D8" s="64">
        <v>3</v>
      </c>
      <c r="E8" s="62">
        <v>986.11</v>
      </c>
      <c r="F8" s="91">
        <f t="shared" ref="F8:F12" si="1">E8*D8</f>
        <v>2958.33</v>
      </c>
      <c r="G8" s="1"/>
      <c r="H8" s="1"/>
      <c r="I8" s="1"/>
      <c r="J8" s="1"/>
      <c r="K8" s="1"/>
    </row>
    <row r="9" spans="1:21" ht="60" x14ac:dyDescent="0.25">
      <c r="A9" s="108" t="s">
        <v>93</v>
      </c>
      <c r="B9" s="63" t="s">
        <v>78</v>
      </c>
      <c r="C9" s="75" t="s">
        <v>56</v>
      </c>
      <c r="D9" s="64">
        <v>5</v>
      </c>
      <c r="E9" s="62">
        <v>687.23</v>
      </c>
      <c r="F9" s="91">
        <f t="shared" si="1"/>
        <v>3436.15</v>
      </c>
      <c r="G9" s="1"/>
      <c r="H9" s="1"/>
      <c r="I9" s="1"/>
      <c r="J9" s="1"/>
      <c r="K9" s="1"/>
    </row>
    <row r="10" spans="1:21" ht="45" x14ac:dyDescent="0.25">
      <c r="A10" s="108" t="s">
        <v>94</v>
      </c>
      <c r="B10" s="63" t="s">
        <v>58</v>
      </c>
      <c r="C10" s="75" t="s">
        <v>56</v>
      </c>
      <c r="D10" s="64">
        <v>5</v>
      </c>
      <c r="E10" s="62">
        <v>458.15</v>
      </c>
      <c r="F10" s="91">
        <f t="shared" si="1"/>
        <v>2290.75</v>
      </c>
      <c r="G10" s="1"/>
      <c r="H10" s="1"/>
      <c r="I10" s="1"/>
      <c r="J10" s="1"/>
      <c r="K10" s="1"/>
    </row>
    <row r="11" spans="1:21" s="3" customFormat="1" ht="60" x14ac:dyDescent="0.25">
      <c r="A11" s="108" t="s">
        <v>95</v>
      </c>
      <c r="B11" s="5" t="s">
        <v>59</v>
      </c>
      <c r="C11" s="75" t="s">
        <v>7</v>
      </c>
      <c r="D11" s="64">
        <v>12</v>
      </c>
      <c r="E11" s="62">
        <v>159.19999999999999</v>
      </c>
      <c r="F11" s="91">
        <f t="shared" si="1"/>
        <v>1910.3999999999999</v>
      </c>
      <c r="G11" s="2"/>
      <c r="H11" s="2"/>
      <c r="I11" s="2"/>
      <c r="J11" s="2"/>
      <c r="K11" s="2"/>
      <c r="S11" s="2"/>
      <c r="T11" s="2"/>
      <c r="U11" s="2"/>
    </row>
    <row r="12" spans="1:21" s="3" customFormat="1" ht="60" x14ac:dyDescent="0.25">
      <c r="A12" s="108" t="s">
        <v>96</v>
      </c>
      <c r="B12" s="5" t="s">
        <v>60</v>
      </c>
      <c r="C12" s="75" t="s">
        <v>7</v>
      </c>
      <c r="D12" s="64">
        <v>6</v>
      </c>
      <c r="E12" s="62">
        <v>212.62</v>
      </c>
      <c r="F12" s="91">
        <f t="shared" si="1"/>
        <v>1275.72</v>
      </c>
      <c r="G12" s="2"/>
      <c r="H12" s="2"/>
      <c r="I12" s="2"/>
      <c r="J12" s="2"/>
      <c r="K12" s="2"/>
      <c r="S12" s="2"/>
      <c r="T12" s="2"/>
      <c r="U12" s="2"/>
    </row>
    <row r="13" spans="1:21" s="3" customFormat="1" ht="18" customHeight="1" x14ac:dyDescent="0.25">
      <c r="A13" s="117" t="s">
        <v>113</v>
      </c>
      <c r="B13" s="118"/>
      <c r="C13" s="118"/>
      <c r="D13" s="118"/>
      <c r="E13" s="119"/>
      <c r="F13" s="93">
        <f>SUM(F7:F12)</f>
        <v>14999.849999999999</v>
      </c>
      <c r="G13" s="2"/>
      <c r="H13" s="2"/>
      <c r="I13" s="2"/>
      <c r="J13" s="2"/>
      <c r="K13" s="2"/>
      <c r="S13" s="2"/>
      <c r="T13" s="2"/>
      <c r="U13" s="2"/>
    </row>
    <row r="14" spans="1:21" s="3" customFormat="1" ht="18" customHeight="1" x14ac:dyDescent="0.25">
      <c r="A14" s="94">
        <v>3</v>
      </c>
      <c r="B14" s="114" t="s">
        <v>6</v>
      </c>
      <c r="C14" s="115"/>
      <c r="D14" s="115"/>
      <c r="E14" s="115"/>
      <c r="F14" s="116"/>
      <c r="G14" s="2"/>
      <c r="H14" s="2"/>
      <c r="I14" s="2"/>
      <c r="J14" s="2"/>
      <c r="K14" s="2"/>
      <c r="S14" s="2"/>
      <c r="T14" s="2"/>
      <c r="U14" s="2"/>
    </row>
    <row r="15" spans="1:21" s="3" customFormat="1" ht="18" customHeight="1" x14ac:dyDescent="0.25">
      <c r="A15" s="95" t="s">
        <v>97</v>
      </c>
      <c r="B15" s="27" t="s">
        <v>22</v>
      </c>
      <c r="C15" s="54"/>
      <c r="D15" s="65"/>
      <c r="E15" s="55"/>
      <c r="F15" s="96"/>
      <c r="G15" s="2"/>
      <c r="H15" s="2"/>
      <c r="I15" s="2"/>
      <c r="J15" s="2"/>
      <c r="K15" s="2"/>
      <c r="S15" s="2"/>
      <c r="T15" s="2"/>
      <c r="U15" s="2"/>
    </row>
    <row r="16" spans="1:21" s="3" customFormat="1" ht="30" x14ac:dyDescent="0.25">
      <c r="A16" s="98" t="s">
        <v>98</v>
      </c>
      <c r="B16" s="28" t="s">
        <v>87</v>
      </c>
      <c r="C16" s="29" t="s">
        <v>7</v>
      </c>
      <c r="D16" s="66">
        <v>2612.42</v>
      </c>
      <c r="E16" s="6">
        <v>6.72</v>
      </c>
      <c r="F16" s="42">
        <f>D16*E16</f>
        <v>17555.4624</v>
      </c>
      <c r="G16" s="2"/>
      <c r="H16" s="2"/>
      <c r="I16" s="106"/>
      <c r="J16" s="2"/>
      <c r="K16" s="2"/>
      <c r="S16" s="2"/>
      <c r="T16" s="2"/>
      <c r="U16" s="2"/>
    </row>
    <row r="17" spans="1:21" s="3" customFormat="1" ht="15.75" x14ac:dyDescent="0.25">
      <c r="A17" s="98" t="s">
        <v>114</v>
      </c>
      <c r="B17" s="28" t="s">
        <v>86</v>
      </c>
      <c r="C17" s="29" t="s">
        <v>7</v>
      </c>
      <c r="D17" s="66">
        <v>2612.42</v>
      </c>
      <c r="E17" s="6">
        <v>23.52</v>
      </c>
      <c r="F17" s="42">
        <f t="shared" ref="F17:F77" si="2">D17*E17</f>
        <v>61444.118399999999</v>
      </c>
      <c r="G17" s="2"/>
      <c r="H17" s="2"/>
      <c r="I17" s="2"/>
      <c r="J17" s="2"/>
      <c r="K17" s="2"/>
      <c r="S17" s="2"/>
      <c r="T17" s="2"/>
      <c r="U17" s="2"/>
    </row>
    <row r="18" spans="1:21" s="3" customFormat="1" ht="15.75" x14ac:dyDescent="0.25">
      <c r="A18" s="98" t="s">
        <v>115</v>
      </c>
      <c r="B18" s="28" t="s">
        <v>183</v>
      </c>
      <c r="C18" s="29" t="s">
        <v>7</v>
      </c>
      <c r="D18" s="66">
        <v>180</v>
      </c>
      <c r="E18" s="6">
        <v>6.05</v>
      </c>
      <c r="F18" s="42">
        <f t="shared" si="2"/>
        <v>1089</v>
      </c>
      <c r="G18" s="2"/>
      <c r="H18" s="2"/>
      <c r="I18" s="2"/>
      <c r="J18" s="2"/>
      <c r="K18" s="2"/>
      <c r="S18" s="2"/>
      <c r="T18" s="2"/>
      <c r="U18" s="2"/>
    </row>
    <row r="19" spans="1:21" s="3" customFormat="1" ht="15.75" x14ac:dyDescent="0.25">
      <c r="A19" s="98" t="s">
        <v>116</v>
      </c>
      <c r="B19" s="28" t="s">
        <v>184</v>
      </c>
      <c r="C19" s="29" t="s">
        <v>7</v>
      </c>
      <c r="D19" s="66">
        <v>180</v>
      </c>
      <c r="E19" s="6">
        <v>14.06</v>
      </c>
      <c r="F19" s="42">
        <f t="shared" si="2"/>
        <v>2530.8000000000002</v>
      </c>
      <c r="G19" s="2"/>
      <c r="H19" s="2"/>
      <c r="I19" s="2"/>
      <c r="J19" s="2"/>
      <c r="K19" s="2"/>
      <c r="S19" s="2"/>
      <c r="T19" s="2"/>
      <c r="U19" s="2"/>
    </row>
    <row r="20" spans="1:21" s="3" customFormat="1" ht="15.75" x14ac:dyDescent="0.25">
      <c r="A20" s="98" t="s">
        <v>117</v>
      </c>
      <c r="B20" s="28" t="s">
        <v>39</v>
      </c>
      <c r="C20" s="29" t="s">
        <v>15</v>
      </c>
      <c r="D20" s="66">
        <v>13.25</v>
      </c>
      <c r="E20" s="6">
        <v>261.62</v>
      </c>
      <c r="F20" s="42">
        <f t="shared" si="2"/>
        <v>3466.4650000000001</v>
      </c>
      <c r="G20" s="2"/>
      <c r="H20" s="2"/>
      <c r="I20" s="105"/>
      <c r="J20" s="2"/>
      <c r="K20" s="2"/>
      <c r="S20" s="2"/>
      <c r="T20" s="2"/>
      <c r="U20" s="2"/>
    </row>
    <row r="21" spans="1:21" ht="15.75" x14ac:dyDescent="0.25">
      <c r="A21" s="98" t="s">
        <v>118</v>
      </c>
      <c r="B21" s="30" t="s">
        <v>14</v>
      </c>
      <c r="C21" s="31" t="s">
        <v>15</v>
      </c>
      <c r="D21" s="67">
        <v>22.698</v>
      </c>
      <c r="E21" s="10">
        <v>19.11</v>
      </c>
      <c r="F21" s="42">
        <f t="shared" si="2"/>
        <v>433.75878</v>
      </c>
      <c r="I21" s="88"/>
    </row>
    <row r="22" spans="1:21" ht="30" x14ac:dyDescent="0.25">
      <c r="A22" s="98" t="s">
        <v>119</v>
      </c>
      <c r="B22" s="81" t="s">
        <v>90</v>
      </c>
      <c r="C22" s="25" t="s">
        <v>11</v>
      </c>
      <c r="D22" s="73">
        <v>240</v>
      </c>
      <c r="E22" s="21">
        <v>8.7200000000000006</v>
      </c>
      <c r="F22" s="42">
        <f t="shared" si="2"/>
        <v>2092.8000000000002</v>
      </c>
      <c r="I22" s="88"/>
    </row>
    <row r="23" spans="1:21" ht="30" x14ac:dyDescent="0.25">
      <c r="A23" s="98" t="s">
        <v>120</v>
      </c>
      <c r="B23" s="81" t="s">
        <v>83</v>
      </c>
      <c r="C23" s="25" t="s">
        <v>7</v>
      </c>
      <c r="D23" s="86">
        <v>572.26</v>
      </c>
      <c r="E23" s="21">
        <v>4.5</v>
      </c>
      <c r="F23" s="42">
        <f t="shared" si="2"/>
        <v>2575.17</v>
      </c>
      <c r="I23" s="88"/>
    </row>
    <row r="24" spans="1:21" ht="15.75" x14ac:dyDescent="0.25">
      <c r="A24" s="98" t="s">
        <v>121</v>
      </c>
      <c r="B24" s="104" t="s">
        <v>89</v>
      </c>
      <c r="C24" s="25" t="s">
        <v>11</v>
      </c>
      <c r="D24" s="86">
        <v>232</v>
      </c>
      <c r="E24" s="21">
        <v>11.09</v>
      </c>
      <c r="F24" s="42">
        <f t="shared" si="2"/>
        <v>2572.88</v>
      </c>
      <c r="I24" s="88"/>
    </row>
    <row r="25" spans="1:21" s="3" customFormat="1" ht="30" x14ac:dyDescent="0.25">
      <c r="A25" s="98" t="s">
        <v>185</v>
      </c>
      <c r="B25" s="107" t="s">
        <v>88</v>
      </c>
      <c r="C25" s="11" t="s">
        <v>111</v>
      </c>
      <c r="D25" s="71">
        <v>220</v>
      </c>
      <c r="E25" s="15">
        <v>7.09</v>
      </c>
      <c r="F25" s="42">
        <f t="shared" si="2"/>
        <v>1559.8</v>
      </c>
      <c r="G25" s="2"/>
      <c r="H25" s="2"/>
      <c r="I25" s="2"/>
      <c r="J25" s="2"/>
      <c r="K25" s="2"/>
      <c r="S25" s="2"/>
      <c r="T25" s="2"/>
      <c r="U25" s="2"/>
    </row>
    <row r="26" spans="1:21" s="3" customFormat="1" ht="30" x14ac:dyDescent="0.25">
      <c r="A26" s="98" t="s">
        <v>186</v>
      </c>
      <c r="B26" s="107" t="s">
        <v>112</v>
      </c>
      <c r="C26" s="11" t="s">
        <v>21</v>
      </c>
      <c r="D26" s="71">
        <v>10</v>
      </c>
      <c r="E26" s="15">
        <v>288.56</v>
      </c>
      <c r="F26" s="42">
        <f t="shared" si="2"/>
        <v>2885.6</v>
      </c>
      <c r="G26" s="2"/>
      <c r="H26" s="2"/>
      <c r="I26" s="2"/>
      <c r="J26" s="2"/>
      <c r="K26" s="2"/>
      <c r="S26" s="2"/>
      <c r="T26" s="2"/>
      <c r="U26" s="2"/>
    </row>
    <row r="27" spans="1:21" s="3" customFormat="1" ht="15.75" x14ac:dyDescent="0.25">
      <c r="A27" s="99" t="s">
        <v>99</v>
      </c>
      <c r="B27" s="32" t="s">
        <v>50</v>
      </c>
      <c r="C27" s="29"/>
      <c r="D27" s="66"/>
      <c r="E27" s="6"/>
      <c r="F27" s="42"/>
      <c r="G27" s="2"/>
      <c r="H27" s="2"/>
      <c r="I27" s="2"/>
      <c r="J27" s="2"/>
      <c r="K27" s="2"/>
      <c r="S27" s="2"/>
      <c r="T27" s="2"/>
      <c r="U27" s="2"/>
    </row>
    <row r="28" spans="1:21" s="3" customFormat="1" ht="45" x14ac:dyDescent="0.25">
      <c r="A28" s="100" t="s">
        <v>100</v>
      </c>
      <c r="B28" s="33" t="s">
        <v>16</v>
      </c>
      <c r="C28" s="34" t="s">
        <v>7</v>
      </c>
      <c r="D28" s="68">
        <v>324.08</v>
      </c>
      <c r="E28" s="35">
        <v>47.2</v>
      </c>
      <c r="F28" s="42">
        <f t="shared" si="2"/>
        <v>15296.576000000001</v>
      </c>
      <c r="G28" s="2"/>
      <c r="H28" s="2"/>
      <c r="I28" s="106"/>
      <c r="J28" s="2"/>
      <c r="K28" s="2"/>
      <c r="S28" s="2"/>
      <c r="T28" s="2"/>
      <c r="U28" s="2"/>
    </row>
    <row r="29" spans="1:21" s="3" customFormat="1" ht="15.75" x14ac:dyDescent="0.25">
      <c r="A29" s="99" t="s">
        <v>122</v>
      </c>
      <c r="B29" s="36" t="s">
        <v>31</v>
      </c>
      <c r="C29" s="29"/>
      <c r="D29" s="66"/>
      <c r="E29" s="6"/>
      <c r="F29" s="42"/>
      <c r="G29" s="2"/>
      <c r="H29" s="2"/>
      <c r="I29" s="2"/>
      <c r="J29" s="2"/>
      <c r="K29" s="2"/>
      <c r="S29" s="2"/>
      <c r="T29" s="2"/>
      <c r="U29" s="2"/>
    </row>
    <row r="30" spans="1:21" s="3" customFormat="1" ht="45.75" x14ac:dyDescent="0.25">
      <c r="A30" s="97" t="s">
        <v>123</v>
      </c>
      <c r="B30" s="37" t="s">
        <v>32</v>
      </c>
      <c r="C30" s="11" t="s">
        <v>27</v>
      </c>
      <c r="D30" s="18">
        <v>464.26</v>
      </c>
      <c r="E30" s="15">
        <v>53.29</v>
      </c>
      <c r="F30" s="42">
        <f t="shared" si="2"/>
        <v>24740.415399999998</v>
      </c>
      <c r="G30" s="2"/>
      <c r="H30" s="2"/>
      <c r="I30" s="2"/>
      <c r="J30" s="2"/>
      <c r="K30" s="2"/>
      <c r="S30" s="2"/>
      <c r="T30" s="2"/>
      <c r="U30" s="2"/>
    </row>
    <row r="31" spans="1:21" s="3" customFormat="1" ht="30.75" x14ac:dyDescent="0.25">
      <c r="A31" s="97" t="s">
        <v>124</v>
      </c>
      <c r="B31" s="37" t="s">
        <v>33</v>
      </c>
      <c r="C31" s="11" t="s">
        <v>27</v>
      </c>
      <c r="D31" s="18">
        <v>491.52</v>
      </c>
      <c r="E31" s="15">
        <v>6.1</v>
      </c>
      <c r="F31" s="42">
        <f t="shared" si="2"/>
        <v>2998.2719999999999</v>
      </c>
      <c r="G31" s="2"/>
      <c r="H31" s="2"/>
      <c r="I31" s="2"/>
      <c r="J31" s="2"/>
      <c r="K31" s="2"/>
      <c r="S31" s="2"/>
      <c r="T31" s="2"/>
      <c r="U31" s="2"/>
    </row>
    <row r="32" spans="1:21" ht="15.75" x14ac:dyDescent="0.25">
      <c r="A32" s="46" t="s">
        <v>125</v>
      </c>
      <c r="B32" s="24" t="s">
        <v>49</v>
      </c>
      <c r="C32" s="11"/>
      <c r="D32" s="71"/>
      <c r="E32" s="15"/>
      <c r="F32" s="42"/>
    </row>
    <row r="33" spans="1:21" x14ac:dyDescent="0.25">
      <c r="A33" s="60" t="s">
        <v>126</v>
      </c>
      <c r="B33" s="22" t="s">
        <v>38</v>
      </c>
      <c r="C33" s="11" t="s">
        <v>21</v>
      </c>
      <c r="D33" s="71">
        <v>8</v>
      </c>
      <c r="E33" s="15">
        <v>266.89</v>
      </c>
      <c r="F33" s="42">
        <f t="shared" si="2"/>
        <v>2135.12</v>
      </c>
    </row>
    <row r="34" spans="1:21" ht="30" x14ac:dyDescent="0.25">
      <c r="A34" s="60" t="s">
        <v>127</v>
      </c>
      <c r="B34" s="22" t="s">
        <v>53</v>
      </c>
      <c r="C34" s="11" t="s">
        <v>34</v>
      </c>
      <c r="D34" s="18">
        <v>26</v>
      </c>
      <c r="E34" s="15">
        <v>85.56</v>
      </c>
      <c r="F34" s="42">
        <f t="shared" si="2"/>
        <v>2224.56</v>
      </c>
    </row>
    <row r="35" spans="1:21" ht="30" x14ac:dyDescent="0.25">
      <c r="A35" s="60" t="s">
        <v>128</v>
      </c>
      <c r="B35" s="22" t="s">
        <v>40</v>
      </c>
      <c r="C35" s="11" t="s">
        <v>11</v>
      </c>
      <c r="D35" s="18">
        <v>464.97</v>
      </c>
      <c r="E35" s="15">
        <v>53.3</v>
      </c>
      <c r="F35" s="42">
        <f t="shared" si="2"/>
        <v>24782.901000000002</v>
      </c>
    </row>
    <row r="36" spans="1:21" s="3" customFormat="1" ht="15.75" x14ac:dyDescent="0.25">
      <c r="A36" s="95" t="s">
        <v>129</v>
      </c>
      <c r="B36" s="38" t="s">
        <v>26</v>
      </c>
      <c r="C36" s="29"/>
      <c r="D36" s="66"/>
      <c r="E36" s="6"/>
      <c r="F36" s="42"/>
      <c r="G36" s="2"/>
      <c r="H36" s="2"/>
      <c r="I36" s="2"/>
      <c r="J36" s="2"/>
      <c r="K36" s="2"/>
      <c r="S36" s="2"/>
      <c r="T36" s="2"/>
      <c r="U36" s="2"/>
    </row>
    <row r="37" spans="1:21" s="3" customFormat="1" ht="45" x14ac:dyDescent="0.25">
      <c r="A37" s="98" t="s">
        <v>130</v>
      </c>
      <c r="B37" s="39" t="s">
        <v>152</v>
      </c>
      <c r="C37" s="29" t="s">
        <v>8</v>
      </c>
      <c r="D37" s="69">
        <v>13952.120199999999</v>
      </c>
      <c r="E37" s="6">
        <v>15.47</v>
      </c>
      <c r="F37" s="42">
        <f t="shared" si="2"/>
        <v>215839.29949400001</v>
      </c>
      <c r="G37" s="2"/>
      <c r="H37" s="2"/>
      <c r="I37" s="2"/>
      <c r="J37" s="2"/>
      <c r="K37" s="2"/>
      <c r="S37" s="2"/>
      <c r="T37" s="2"/>
      <c r="U37" s="2"/>
    </row>
    <row r="38" spans="1:21" s="3" customFormat="1" ht="30" x14ac:dyDescent="0.25">
      <c r="A38" s="98" t="s">
        <v>131</v>
      </c>
      <c r="B38" s="56" t="s">
        <v>52</v>
      </c>
      <c r="C38" s="29" t="s">
        <v>11</v>
      </c>
      <c r="D38" s="69">
        <v>118.22</v>
      </c>
      <c r="E38" s="6">
        <v>675.07</v>
      </c>
      <c r="F38" s="42">
        <f t="shared" si="2"/>
        <v>79806.775399999999</v>
      </c>
      <c r="G38" s="2"/>
      <c r="H38" s="2"/>
      <c r="I38" s="2"/>
      <c r="J38" s="2"/>
      <c r="K38" s="2"/>
      <c r="S38" s="2"/>
      <c r="T38" s="2"/>
      <c r="U38" s="2"/>
    </row>
    <row r="39" spans="1:21" s="3" customFormat="1" ht="60" x14ac:dyDescent="0.25">
      <c r="A39" s="98" t="s">
        <v>154</v>
      </c>
      <c r="B39" s="40" t="s">
        <v>9</v>
      </c>
      <c r="C39" s="11" t="s">
        <v>7</v>
      </c>
      <c r="D39" s="70">
        <v>2275.48</v>
      </c>
      <c r="E39" s="15">
        <v>131.1</v>
      </c>
      <c r="F39" s="42">
        <f t="shared" si="2"/>
        <v>298315.42800000001</v>
      </c>
      <c r="G39" s="2"/>
      <c r="H39" s="2"/>
      <c r="I39" s="2"/>
      <c r="J39" s="2"/>
      <c r="K39" s="2"/>
      <c r="S39" s="2"/>
      <c r="T39" s="2"/>
      <c r="U39" s="2"/>
    </row>
    <row r="40" spans="1:21" s="3" customFormat="1" ht="30" x14ac:dyDescent="0.25">
      <c r="A40" s="98" t="s">
        <v>155</v>
      </c>
      <c r="B40" s="41" t="s">
        <v>12</v>
      </c>
      <c r="C40" s="11" t="s">
        <v>7</v>
      </c>
      <c r="D40" s="70">
        <v>2412.5239999999999</v>
      </c>
      <c r="E40" s="6">
        <v>30.51</v>
      </c>
      <c r="F40" s="42">
        <f t="shared" si="2"/>
        <v>73606.107239999998</v>
      </c>
      <c r="G40" s="2"/>
      <c r="H40" s="2"/>
      <c r="I40" s="2"/>
      <c r="J40" s="2"/>
      <c r="K40" s="2"/>
      <c r="S40" s="2"/>
      <c r="T40" s="2"/>
      <c r="U40" s="2"/>
    </row>
    <row r="41" spans="1:21" s="3" customFormat="1" ht="30" x14ac:dyDescent="0.25">
      <c r="A41" s="98" t="s">
        <v>156</v>
      </c>
      <c r="B41" s="39" t="s">
        <v>153</v>
      </c>
      <c r="C41" s="11" t="s">
        <v>8</v>
      </c>
      <c r="D41" s="70">
        <v>13952.12</v>
      </c>
      <c r="E41" s="6">
        <v>1.83</v>
      </c>
      <c r="F41" s="42">
        <f t="shared" si="2"/>
        <v>25532.379600000004</v>
      </c>
      <c r="G41" s="2"/>
      <c r="H41" s="2"/>
      <c r="I41" s="106"/>
      <c r="J41" s="2"/>
      <c r="K41" s="2"/>
      <c r="S41" s="2"/>
      <c r="T41" s="2"/>
      <c r="U41" s="2"/>
    </row>
    <row r="42" spans="1:21" s="3" customFormat="1" ht="15.75" x14ac:dyDescent="0.25">
      <c r="A42" s="95" t="s">
        <v>132</v>
      </c>
      <c r="B42" s="43" t="s">
        <v>28</v>
      </c>
      <c r="C42" s="11"/>
      <c r="D42" s="18"/>
      <c r="E42" s="15"/>
      <c r="F42" s="42"/>
      <c r="G42" s="2"/>
      <c r="H42" s="2"/>
      <c r="I42" s="2"/>
      <c r="J42" s="2"/>
      <c r="K42" s="2"/>
      <c r="S42" s="2"/>
      <c r="T42" s="2"/>
      <c r="U42" s="2"/>
    </row>
    <row r="43" spans="1:21" s="3" customFormat="1" ht="15.75" x14ac:dyDescent="0.25">
      <c r="A43" s="98" t="s">
        <v>133</v>
      </c>
      <c r="B43" s="44" t="s">
        <v>13</v>
      </c>
      <c r="C43" s="45" t="s">
        <v>11</v>
      </c>
      <c r="D43" s="45">
        <v>454.44</v>
      </c>
      <c r="E43" s="44">
        <v>29.56</v>
      </c>
      <c r="F43" s="42">
        <f t="shared" si="2"/>
        <v>13433.2464</v>
      </c>
      <c r="G43" s="2"/>
      <c r="H43" s="2"/>
      <c r="I43" s="2"/>
      <c r="J43" s="2"/>
      <c r="K43" s="2"/>
      <c r="S43" s="2"/>
      <c r="T43" s="2"/>
      <c r="U43" s="2"/>
    </row>
    <row r="44" spans="1:21" s="3" customFormat="1" ht="15.75" x14ac:dyDescent="0.25">
      <c r="A44" s="98" t="s">
        <v>157</v>
      </c>
      <c r="B44" s="40" t="s">
        <v>10</v>
      </c>
      <c r="C44" s="11" t="s">
        <v>11</v>
      </c>
      <c r="D44" s="18">
        <v>225.5</v>
      </c>
      <c r="E44" s="15">
        <v>108.11</v>
      </c>
      <c r="F44" s="42">
        <f t="shared" si="2"/>
        <v>24378.805</v>
      </c>
      <c r="G44" s="2"/>
      <c r="H44" s="2"/>
      <c r="I44" s="2"/>
      <c r="J44" s="2"/>
      <c r="K44" s="2"/>
      <c r="S44" s="2"/>
      <c r="T44" s="2"/>
      <c r="U44" s="2"/>
    </row>
    <row r="45" spans="1:21" s="3" customFormat="1" ht="15.75" x14ac:dyDescent="0.25">
      <c r="A45" s="99" t="s">
        <v>134</v>
      </c>
      <c r="B45" s="36" t="s">
        <v>29</v>
      </c>
      <c r="C45" s="29"/>
      <c r="D45" s="66"/>
      <c r="E45" s="6"/>
      <c r="F45" s="42"/>
      <c r="G45" s="2"/>
      <c r="H45" s="2"/>
      <c r="I45" s="2"/>
      <c r="J45" s="2"/>
      <c r="K45" s="2"/>
      <c r="S45" s="2"/>
      <c r="T45" s="2"/>
      <c r="U45" s="2"/>
    </row>
    <row r="46" spans="1:21" s="3" customFormat="1" ht="60" x14ac:dyDescent="0.25">
      <c r="A46" s="60" t="s">
        <v>135</v>
      </c>
      <c r="B46" s="22" t="s">
        <v>30</v>
      </c>
      <c r="C46" s="11" t="s">
        <v>27</v>
      </c>
      <c r="D46" s="18">
        <v>938.16</v>
      </c>
      <c r="E46" s="14">
        <v>145.29</v>
      </c>
      <c r="F46" s="42">
        <f t="shared" si="2"/>
        <v>136305.26639999999</v>
      </c>
      <c r="G46" s="2"/>
      <c r="H46" s="2"/>
      <c r="I46" s="2"/>
      <c r="J46" s="2"/>
      <c r="K46" s="2"/>
      <c r="S46" s="2"/>
      <c r="T46" s="2"/>
      <c r="U46" s="2"/>
    </row>
    <row r="47" spans="1:21" s="3" customFormat="1" ht="15.75" x14ac:dyDescent="0.25">
      <c r="A47" s="46" t="s">
        <v>136</v>
      </c>
      <c r="B47" s="7" t="s">
        <v>84</v>
      </c>
      <c r="C47" s="11"/>
      <c r="D47" s="18"/>
      <c r="E47" s="15"/>
      <c r="F47" s="42"/>
      <c r="G47" s="2"/>
      <c r="H47" s="2"/>
      <c r="I47" s="106"/>
      <c r="J47" s="2"/>
      <c r="K47" s="2"/>
      <c r="S47" s="2"/>
      <c r="T47" s="2"/>
      <c r="U47" s="2"/>
    </row>
    <row r="48" spans="1:21" s="3" customFormat="1" x14ac:dyDescent="0.25">
      <c r="A48" s="47" t="s">
        <v>137</v>
      </c>
      <c r="B48" s="22" t="s">
        <v>35</v>
      </c>
      <c r="C48" s="11" t="s">
        <v>7</v>
      </c>
      <c r="D48" s="18">
        <v>313</v>
      </c>
      <c r="E48" s="15">
        <v>25.65</v>
      </c>
      <c r="F48" s="42">
        <f t="shared" si="2"/>
        <v>8028.45</v>
      </c>
      <c r="G48" s="2"/>
      <c r="H48" s="2"/>
      <c r="I48" s="2"/>
      <c r="J48" s="2"/>
      <c r="K48" s="2"/>
      <c r="S48" s="2"/>
      <c r="T48" s="2"/>
      <c r="U48" s="2"/>
    </row>
    <row r="49" spans="1:21" s="3" customFormat="1" ht="45" x14ac:dyDescent="0.25">
      <c r="A49" s="47" t="s">
        <v>158</v>
      </c>
      <c r="B49" s="22" t="s">
        <v>47</v>
      </c>
      <c r="C49" s="11" t="s">
        <v>15</v>
      </c>
      <c r="D49" s="71">
        <v>15.65</v>
      </c>
      <c r="E49" s="15">
        <v>450.65</v>
      </c>
      <c r="F49" s="42">
        <f t="shared" si="2"/>
        <v>7052.6724999999997</v>
      </c>
      <c r="G49" s="2"/>
      <c r="H49" s="2"/>
      <c r="I49" s="2"/>
      <c r="J49" s="2"/>
      <c r="K49" s="2"/>
      <c r="S49" s="2"/>
      <c r="T49" s="2"/>
      <c r="U49" s="2"/>
    </row>
    <row r="50" spans="1:21" s="3" customFormat="1" ht="30" x14ac:dyDescent="0.25">
      <c r="A50" s="47" t="s">
        <v>159</v>
      </c>
      <c r="B50" s="22" t="s">
        <v>48</v>
      </c>
      <c r="C50" s="11" t="s">
        <v>8</v>
      </c>
      <c r="D50" s="71">
        <v>939</v>
      </c>
      <c r="E50" s="15">
        <v>6.48</v>
      </c>
      <c r="F50" s="42">
        <f t="shared" si="2"/>
        <v>6084.72</v>
      </c>
      <c r="G50" s="2"/>
      <c r="H50" s="2"/>
      <c r="I50" s="2"/>
      <c r="J50" s="2"/>
      <c r="K50" s="2"/>
      <c r="S50" s="2"/>
      <c r="T50" s="2"/>
      <c r="U50" s="2"/>
    </row>
    <row r="51" spans="1:21" s="3" customFormat="1" ht="15.75" x14ac:dyDescent="0.25">
      <c r="A51" s="46" t="s">
        <v>138</v>
      </c>
      <c r="B51" s="24" t="s">
        <v>85</v>
      </c>
      <c r="C51" s="11"/>
      <c r="D51" s="71"/>
      <c r="E51" s="15"/>
      <c r="F51" s="42"/>
      <c r="G51" s="2"/>
      <c r="H51" s="2"/>
      <c r="I51" s="2"/>
      <c r="J51" s="2"/>
      <c r="K51" s="2"/>
      <c r="S51" s="2"/>
      <c r="T51" s="2"/>
      <c r="U51" s="2"/>
    </row>
    <row r="52" spans="1:21" s="3" customFormat="1" ht="30" x14ac:dyDescent="0.25">
      <c r="A52" s="60" t="s">
        <v>139</v>
      </c>
      <c r="B52" s="22" t="s">
        <v>54</v>
      </c>
      <c r="C52" s="11" t="s">
        <v>7</v>
      </c>
      <c r="D52" s="71">
        <v>260</v>
      </c>
      <c r="E52" s="15">
        <v>63.04</v>
      </c>
      <c r="F52" s="42">
        <f t="shared" si="2"/>
        <v>16390.400000000001</v>
      </c>
      <c r="G52" s="2"/>
      <c r="H52" s="2"/>
      <c r="I52" s="2"/>
      <c r="J52" s="2"/>
      <c r="K52" s="2"/>
      <c r="S52" s="2"/>
      <c r="T52" s="2"/>
      <c r="U52" s="2"/>
    </row>
    <row r="53" spans="1:21" s="3" customFormat="1" ht="15.75" x14ac:dyDescent="0.25">
      <c r="A53" s="46" t="s">
        <v>140</v>
      </c>
      <c r="B53" s="7" t="s">
        <v>36</v>
      </c>
      <c r="C53" s="11"/>
      <c r="D53" s="18"/>
      <c r="E53" s="15"/>
      <c r="F53" s="42"/>
      <c r="G53" s="2"/>
      <c r="H53" s="2"/>
      <c r="I53" s="2"/>
      <c r="J53" s="2"/>
      <c r="K53" s="2"/>
      <c r="S53" s="2"/>
      <c r="T53" s="2"/>
      <c r="U53" s="2"/>
    </row>
    <row r="54" spans="1:21" s="3" customFormat="1" ht="30" x14ac:dyDescent="0.25">
      <c r="A54" s="60" t="s">
        <v>141</v>
      </c>
      <c r="B54" s="48" t="s">
        <v>44</v>
      </c>
      <c r="C54" s="11" t="s">
        <v>11</v>
      </c>
      <c r="D54" s="18">
        <v>428.46</v>
      </c>
      <c r="E54" s="15">
        <v>46.18</v>
      </c>
      <c r="F54" s="42">
        <f t="shared" si="2"/>
        <v>19786.282799999997</v>
      </c>
      <c r="G54" s="2"/>
      <c r="H54" s="2"/>
      <c r="I54" s="2"/>
      <c r="J54" s="2"/>
      <c r="K54" s="2"/>
      <c r="S54" s="2"/>
      <c r="T54" s="2"/>
      <c r="U54" s="2"/>
    </row>
    <row r="55" spans="1:21" ht="15.75" x14ac:dyDescent="0.25">
      <c r="A55" s="46" t="s">
        <v>142</v>
      </c>
      <c r="B55" s="36" t="s">
        <v>37</v>
      </c>
      <c r="C55" s="11"/>
      <c r="D55" s="18"/>
      <c r="E55" s="15"/>
      <c r="F55" s="42"/>
    </row>
    <row r="56" spans="1:21" ht="45.75" x14ac:dyDescent="0.25">
      <c r="A56" s="60" t="s">
        <v>143</v>
      </c>
      <c r="B56" s="49" t="s">
        <v>43</v>
      </c>
      <c r="C56" s="11" t="s">
        <v>21</v>
      </c>
      <c r="D56" s="18">
        <v>2</v>
      </c>
      <c r="E56" s="44">
        <v>1014.15</v>
      </c>
      <c r="F56" s="42">
        <f t="shared" si="2"/>
        <v>2028.3</v>
      </c>
    </row>
    <row r="57" spans="1:21" ht="30" x14ac:dyDescent="0.25">
      <c r="A57" s="60" t="s">
        <v>144</v>
      </c>
      <c r="B57" s="22" t="s">
        <v>76</v>
      </c>
      <c r="C57" s="11" t="s">
        <v>11</v>
      </c>
      <c r="D57" s="18">
        <v>240</v>
      </c>
      <c r="E57" s="15">
        <v>10.41</v>
      </c>
      <c r="F57" s="42">
        <f t="shared" si="2"/>
        <v>2498.4</v>
      </c>
    </row>
    <row r="58" spans="1:21" ht="15.75" x14ac:dyDescent="0.25">
      <c r="A58" s="46" t="s">
        <v>145</v>
      </c>
      <c r="B58" s="24" t="s">
        <v>61</v>
      </c>
      <c r="C58" s="11"/>
      <c r="D58" s="18"/>
      <c r="E58" s="15"/>
      <c r="F58" s="42"/>
    </row>
    <row r="59" spans="1:21" x14ac:dyDescent="0.25">
      <c r="A59" s="100" t="s">
        <v>146</v>
      </c>
      <c r="B59" s="22" t="s">
        <v>63</v>
      </c>
      <c r="C59" s="78" t="s">
        <v>21</v>
      </c>
      <c r="D59" s="18">
        <v>22</v>
      </c>
      <c r="E59" s="77">
        <v>364</v>
      </c>
      <c r="F59" s="42">
        <f t="shared" si="2"/>
        <v>8008</v>
      </c>
    </row>
    <row r="60" spans="1:21" ht="45" x14ac:dyDescent="0.25">
      <c r="A60" s="100" t="s">
        <v>160</v>
      </c>
      <c r="B60" s="22" t="s">
        <v>67</v>
      </c>
      <c r="C60" s="78" t="s">
        <v>21</v>
      </c>
      <c r="D60" s="18">
        <v>17</v>
      </c>
      <c r="E60" s="77">
        <v>310.86250000000001</v>
      </c>
      <c r="F60" s="42">
        <f t="shared" si="2"/>
        <v>5284.6625000000004</v>
      </c>
    </row>
    <row r="61" spans="1:21" ht="45" x14ac:dyDescent="0.25">
      <c r="A61" s="100" t="s">
        <v>161</v>
      </c>
      <c r="B61" s="22" t="s">
        <v>66</v>
      </c>
      <c r="C61" s="78" t="s">
        <v>21</v>
      </c>
      <c r="D61" s="18">
        <v>13</v>
      </c>
      <c r="E61" s="77">
        <v>181.71</v>
      </c>
      <c r="F61" s="42">
        <f t="shared" si="2"/>
        <v>2362.23</v>
      </c>
    </row>
    <row r="62" spans="1:21" ht="45" x14ac:dyDescent="0.25">
      <c r="A62" s="100" t="s">
        <v>162</v>
      </c>
      <c r="B62" s="22" t="s">
        <v>64</v>
      </c>
      <c r="C62" s="78" t="s">
        <v>21</v>
      </c>
      <c r="D62" s="18">
        <v>6</v>
      </c>
      <c r="E62" s="77">
        <v>111.0275</v>
      </c>
      <c r="F62" s="42">
        <f t="shared" si="2"/>
        <v>666.16499999999996</v>
      </c>
    </row>
    <row r="63" spans="1:21" ht="45" x14ac:dyDescent="0.25">
      <c r="A63" s="100" t="s">
        <v>163</v>
      </c>
      <c r="B63" s="22" t="s">
        <v>65</v>
      </c>
      <c r="C63" s="78" t="s">
        <v>21</v>
      </c>
      <c r="D63" s="18">
        <v>1</v>
      </c>
      <c r="E63" s="77">
        <v>231.91250000000002</v>
      </c>
      <c r="F63" s="42">
        <f t="shared" si="2"/>
        <v>231.91250000000002</v>
      </c>
    </row>
    <row r="64" spans="1:21" ht="30" x14ac:dyDescent="0.25">
      <c r="A64" s="100" t="s">
        <v>164</v>
      </c>
      <c r="B64" s="22" t="s">
        <v>68</v>
      </c>
      <c r="C64" s="78" t="s">
        <v>21</v>
      </c>
      <c r="D64" s="18">
        <v>32</v>
      </c>
      <c r="E64" s="77">
        <v>7.5425000000000004</v>
      </c>
      <c r="F64" s="42">
        <f t="shared" si="2"/>
        <v>241.36</v>
      </c>
    </row>
    <row r="65" spans="1:21" ht="30" x14ac:dyDescent="0.25">
      <c r="A65" s="100" t="s">
        <v>165</v>
      </c>
      <c r="B65" s="22" t="s">
        <v>69</v>
      </c>
      <c r="C65" s="78" t="s">
        <v>21</v>
      </c>
      <c r="D65" s="18">
        <v>30</v>
      </c>
      <c r="E65" s="77">
        <v>3.5324999999999998</v>
      </c>
      <c r="F65" s="42">
        <f t="shared" si="2"/>
        <v>105.97499999999999</v>
      </c>
    </row>
    <row r="66" spans="1:21" ht="30" x14ac:dyDescent="0.25">
      <c r="A66" s="100" t="s">
        <v>166</v>
      </c>
      <c r="B66" s="22" t="s">
        <v>70</v>
      </c>
      <c r="C66" s="78" t="s">
        <v>21</v>
      </c>
      <c r="D66" s="18">
        <v>14</v>
      </c>
      <c r="E66" s="77">
        <v>2.5975000000000001</v>
      </c>
      <c r="F66" s="42">
        <f t="shared" si="2"/>
        <v>36.365000000000002</v>
      </c>
    </row>
    <row r="67" spans="1:21" ht="30" x14ac:dyDescent="0.25">
      <c r="A67" s="100" t="s">
        <v>167</v>
      </c>
      <c r="B67" s="22" t="s">
        <v>71</v>
      </c>
      <c r="C67" s="78" t="s">
        <v>21</v>
      </c>
      <c r="D67" s="18">
        <v>4</v>
      </c>
      <c r="E67" s="77">
        <v>4.6974999999999998</v>
      </c>
      <c r="F67" s="42">
        <f t="shared" si="2"/>
        <v>18.79</v>
      </c>
    </row>
    <row r="68" spans="1:21" ht="30" x14ac:dyDescent="0.25">
      <c r="A68" s="100" t="s">
        <v>168</v>
      </c>
      <c r="B68" s="22" t="s">
        <v>72</v>
      </c>
      <c r="C68" s="78" t="s">
        <v>21</v>
      </c>
      <c r="D68" s="18">
        <v>32</v>
      </c>
      <c r="E68" s="77">
        <v>4.8775000000000004</v>
      </c>
      <c r="F68" s="42">
        <f t="shared" si="2"/>
        <v>156.08000000000001</v>
      </c>
    </row>
    <row r="69" spans="1:21" ht="30" x14ac:dyDescent="0.25">
      <c r="A69" s="100" t="s">
        <v>169</v>
      </c>
      <c r="B69" s="22" t="s">
        <v>75</v>
      </c>
      <c r="C69" s="78" t="s">
        <v>21</v>
      </c>
      <c r="D69" s="18">
        <v>30</v>
      </c>
      <c r="E69" s="77">
        <v>2.1100000000000003</v>
      </c>
      <c r="F69" s="42">
        <f t="shared" si="2"/>
        <v>63.300000000000011</v>
      </c>
    </row>
    <row r="70" spans="1:21" ht="30" x14ac:dyDescent="0.25">
      <c r="A70" s="100" t="s">
        <v>170</v>
      </c>
      <c r="B70" s="22" t="s">
        <v>74</v>
      </c>
      <c r="C70" s="78" t="s">
        <v>21</v>
      </c>
      <c r="D70" s="18">
        <v>14</v>
      </c>
      <c r="E70" s="77">
        <v>1.7350000000000001</v>
      </c>
      <c r="F70" s="42">
        <f t="shared" si="2"/>
        <v>24.290000000000003</v>
      </c>
    </row>
    <row r="71" spans="1:21" ht="30" x14ac:dyDescent="0.25">
      <c r="A71" s="100" t="s">
        <v>171</v>
      </c>
      <c r="B71" s="22" t="s">
        <v>73</v>
      </c>
      <c r="C71" s="78" t="s">
        <v>21</v>
      </c>
      <c r="D71" s="18">
        <v>4</v>
      </c>
      <c r="E71" s="85">
        <v>3.23</v>
      </c>
      <c r="F71" s="42">
        <f t="shared" si="2"/>
        <v>12.92</v>
      </c>
    </row>
    <row r="72" spans="1:21" ht="30" x14ac:dyDescent="0.25">
      <c r="A72" s="100" t="s">
        <v>178</v>
      </c>
      <c r="B72" s="22" t="s">
        <v>174</v>
      </c>
      <c r="C72" s="78" t="s">
        <v>11</v>
      </c>
      <c r="D72" s="18">
        <v>342</v>
      </c>
      <c r="E72" s="85">
        <v>7.96</v>
      </c>
      <c r="F72" s="42">
        <f>D72*E72</f>
        <v>2722.32</v>
      </c>
    </row>
    <row r="73" spans="1:21" ht="27.75" customHeight="1" x14ac:dyDescent="0.25">
      <c r="A73" s="100" t="s">
        <v>179</v>
      </c>
      <c r="B73" s="22" t="s">
        <v>175</v>
      </c>
      <c r="C73" s="78" t="s">
        <v>11</v>
      </c>
      <c r="D73" s="18">
        <v>87</v>
      </c>
      <c r="E73" s="85">
        <v>20.84</v>
      </c>
      <c r="F73" s="42">
        <f t="shared" si="2"/>
        <v>1813.08</v>
      </c>
    </row>
    <row r="74" spans="1:21" ht="30" x14ac:dyDescent="0.25">
      <c r="A74" s="100" t="s">
        <v>180</v>
      </c>
      <c r="B74" s="22" t="s">
        <v>176</v>
      </c>
      <c r="C74" s="78" t="s">
        <v>21</v>
      </c>
      <c r="D74" s="18">
        <v>8</v>
      </c>
      <c r="E74" s="85">
        <v>79.81</v>
      </c>
      <c r="F74" s="42">
        <f t="shared" si="2"/>
        <v>638.48</v>
      </c>
    </row>
    <row r="75" spans="1:21" ht="30" x14ac:dyDescent="0.25">
      <c r="A75" s="100" t="s">
        <v>181</v>
      </c>
      <c r="B75" s="22" t="s">
        <v>177</v>
      </c>
      <c r="C75" s="78" t="s">
        <v>21</v>
      </c>
      <c r="D75" s="18">
        <v>8</v>
      </c>
      <c r="E75" s="85">
        <v>11.75</v>
      </c>
      <c r="F75" s="42">
        <f t="shared" si="2"/>
        <v>94</v>
      </c>
    </row>
    <row r="76" spans="1:21" s="3" customFormat="1" ht="15.75" x14ac:dyDescent="0.25">
      <c r="A76" s="109" t="s">
        <v>172</v>
      </c>
      <c r="B76" s="24" t="s">
        <v>80</v>
      </c>
      <c r="C76" s="78"/>
      <c r="D76" s="18"/>
      <c r="E76" s="85"/>
      <c r="F76" s="42"/>
      <c r="G76" s="2"/>
      <c r="H76" s="2"/>
      <c r="I76" s="2"/>
      <c r="J76" s="2"/>
      <c r="K76" s="2"/>
      <c r="S76" s="2"/>
      <c r="T76" s="2"/>
      <c r="U76" s="2"/>
    </row>
    <row r="77" spans="1:21" s="3" customFormat="1" ht="30" x14ac:dyDescent="0.25">
      <c r="A77" s="100" t="s">
        <v>173</v>
      </c>
      <c r="B77" s="59" t="s">
        <v>79</v>
      </c>
      <c r="C77" s="78" t="s">
        <v>7</v>
      </c>
      <c r="D77" s="18">
        <v>350.04</v>
      </c>
      <c r="E77" s="85">
        <v>17.68</v>
      </c>
      <c r="F77" s="42">
        <f t="shared" si="2"/>
        <v>6188.7071999999998</v>
      </c>
      <c r="G77" s="2"/>
      <c r="H77" s="2"/>
      <c r="I77" s="2"/>
      <c r="J77" s="2"/>
      <c r="K77" s="2"/>
      <c r="S77" s="2"/>
      <c r="T77" s="2"/>
      <c r="U77" s="2"/>
    </row>
    <row r="78" spans="1:21" ht="15.75" x14ac:dyDescent="0.25">
      <c r="A78" s="126" t="s">
        <v>147</v>
      </c>
      <c r="B78" s="127"/>
      <c r="C78" s="127"/>
      <c r="D78" s="127"/>
      <c r="E78" s="128"/>
      <c r="F78" s="101">
        <f>SUM(F15:F77)</f>
        <v>1128138.8690140005</v>
      </c>
    </row>
    <row r="79" spans="1:21" s="3" customFormat="1" ht="15.75" x14ac:dyDescent="0.25">
      <c r="A79" s="94">
        <v>4</v>
      </c>
      <c r="B79" s="123" t="s">
        <v>17</v>
      </c>
      <c r="C79" s="123"/>
      <c r="D79" s="123"/>
      <c r="E79" s="123"/>
      <c r="F79" s="124"/>
      <c r="G79" s="2"/>
      <c r="H79" s="2"/>
      <c r="I79" s="2"/>
      <c r="J79" s="2"/>
      <c r="K79" s="2"/>
      <c r="S79" s="2"/>
      <c r="T79" s="2"/>
      <c r="U79" s="2"/>
    </row>
    <row r="80" spans="1:21" s="3" customFormat="1" ht="15.75" x14ac:dyDescent="0.25">
      <c r="A80" s="46" t="s">
        <v>101</v>
      </c>
      <c r="B80" s="24" t="s">
        <v>22</v>
      </c>
      <c r="C80" s="11"/>
      <c r="D80" s="18"/>
      <c r="E80" s="15"/>
      <c r="F80" s="23"/>
      <c r="G80" s="2"/>
      <c r="H80" s="2"/>
      <c r="I80" s="2"/>
      <c r="J80" s="2"/>
      <c r="K80" s="2"/>
      <c r="S80" s="2"/>
      <c r="T80" s="2"/>
      <c r="U80" s="2"/>
    </row>
    <row r="81" spans="1:21" s="3" customFormat="1" ht="30" x14ac:dyDescent="0.25">
      <c r="A81" s="98" t="s">
        <v>102</v>
      </c>
      <c r="B81" s="28" t="s">
        <v>46</v>
      </c>
      <c r="C81" s="29" t="s">
        <v>11</v>
      </c>
      <c r="D81" s="66">
        <v>300</v>
      </c>
      <c r="E81" s="6">
        <v>12.71</v>
      </c>
      <c r="F81" s="42">
        <f>D81*E81</f>
        <v>3813.0000000000005</v>
      </c>
      <c r="G81" s="2"/>
      <c r="H81" s="2"/>
      <c r="I81" s="2"/>
      <c r="J81" s="2"/>
      <c r="K81" s="2"/>
      <c r="S81" s="2"/>
      <c r="T81" s="2"/>
      <c r="U81" s="2"/>
    </row>
    <row r="82" spans="1:21" s="3" customFormat="1" ht="15.75" x14ac:dyDescent="0.25">
      <c r="A82" s="99" t="s">
        <v>103</v>
      </c>
      <c r="B82" s="4" t="s">
        <v>18</v>
      </c>
      <c r="C82" s="11"/>
      <c r="D82" s="18"/>
      <c r="E82" s="8"/>
      <c r="F82" s="42"/>
      <c r="G82" s="2"/>
      <c r="H82" s="2"/>
      <c r="I82" s="2"/>
      <c r="J82" s="2"/>
      <c r="K82" s="2"/>
      <c r="S82" s="2"/>
      <c r="T82" s="2"/>
      <c r="U82" s="2"/>
    </row>
    <row r="83" spans="1:21" s="3" customFormat="1" ht="15.75" x14ac:dyDescent="0.25">
      <c r="A83" s="97" t="s">
        <v>104</v>
      </c>
      <c r="B83" s="19" t="s">
        <v>19</v>
      </c>
      <c r="C83" s="17" t="s">
        <v>11</v>
      </c>
      <c r="D83" s="16">
        <v>272.48</v>
      </c>
      <c r="E83" s="20">
        <v>149.99</v>
      </c>
      <c r="F83" s="42">
        <f>D83*E83</f>
        <v>40869.275200000004</v>
      </c>
      <c r="G83" s="2"/>
      <c r="H83" s="2"/>
      <c r="I83" s="2"/>
      <c r="J83" s="2"/>
      <c r="K83" s="2"/>
      <c r="S83" s="2"/>
      <c r="T83" s="2"/>
      <c r="U83" s="2"/>
    </row>
    <row r="84" spans="1:21" s="3" customFormat="1" ht="15.75" x14ac:dyDescent="0.25">
      <c r="A84" s="97" t="s">
        <v>105</v>
      </c>
      <c r="B84" s="19" t="s">
        <v>20</v>
      </c>
      <c r="C84" s="17" t="s">
        <v>11</v>
      </c>
      <c r="D84" s="18">
        <v>21.9</v>
      </c>
      <c r="E84" s="20">
        <v>167.39</v>
      </c>
      <c r="F84" s="42">
        <f t="shared" ref="F84:F88" si="3">D84*E84</f>
        <v>3665.8409999999994</v>
      </c>
      <c r="G84" s="2"/>
      <c r="H84" s="2"/>
      <c r="I84" s="2"/>
      <c r="J84" s="2"/>
      <c r="K84" s="2"/>
      <c r="S84" s="2"/>
      <c r="T84" s="2"/>
      <c r="U84" s="2"/>
    </row>
    <row r="85" spans="1:21" ht="15.75" x14ac:dyDescent="0.25">
      <c r="A85" s="97" t="s">
        <v>106</v>
      </c>
      <c r="B85" s="19" t="s">
        <v>41</v>
      </c>
      <c r="C85" s="17" t="s">
        <v>21</v>
      </c>
      <c r="D85" s="18">
        <v>2</v>
      </c>
      <c r="E85" s="20">
        <v>402.57</v>
      </c>
      <c r="F85" s="42">
        <f t="shared" si="3"/>
        <v>805.14</v>
      </c>
    </row>
    <row r="86" spans="1:21" s="3" customFormat="1" ht="15.75" x14ac:dyDescent="0.25">
      <c r="A86" s="97" t="s">
        <v>107</v>
      </c>
      <c r="B86" s="19" t="s">
        <v>42</v>
      </c>
      <c r="C86" s="17" t="s">
        <v>21</v>
      </c>
      <c r="D86" s="18">
        <v>4</v>
      </c>
      <c r="E86" s="20">
        <v>281.3</v>
      </c>
      <c r="F86" s="42">
        <f t="shared" si="3"/>
        <v>1125.2</v>
      </c>
      <c r="G86" s="2"/>
      <c r="H86" s="2"/>
      <c r="I86" s="2"/>
      <c r="J86" s="2"/>
      <c r="K86" s="2"/>
      <c r="S86" s="2"/>
      <c r="T86" s="2"/>
      <c r="U86" s="2"/>
    </row>
    <row r="87" spans="1:21" s="3" customFormat="1" ht="45" x14ac:dyDescent="0.25">
      <c r="A87" s="97" t="s">
        <v>108</v>
      </c>
      <c r="B87" s="61" t="s">
        <v>62</v>
      </c>
      <c r="C87" s="11" t="s">
        <v>7</v>
      </c>
      <c r="D87" s="18">
        <v>91.71</v>
      </c>
      <c r="E87" s="15">
        <v>18.78</v>
      </c>
      <c r="F87" s="42">
        <f t="shared" si="3"/>
        <v>1722.3137999999999</v>
      </c>
      <c r="G87" s="2"/>
      <c r="H87" s="2"/>
      <c r="I87" s="2"/>
      <c r="J87" s="2"/>
      <c r="K87" s="2"/>
      <c r="S87" s="2"/>
      <c r="T87" s="2"/>
      <c r="U87" s="2"/>
    </row>
    <row r="88" spans="1:21" s="3" customFormat="1" ht="30" x14ac:dyDescent="0.25">
      <c r="A88" s="97" t="s">
        <v>109</v>
      </c>
      <c r="B88" s="57" t="s">
        <v>45</v>
      </c>
      <c r="C88" s="58" t="s">
        <v>11</v>
      </c>
      <c r="D88" s="18">
        <v>295</v>
      </c>
      <c r="E88" s="20">
        <v>11.34</v>
      </c>
      <c r="F88" s="42">
        <f t="shared" si="3"/>
        <v>3345.3</v>
      </c>
      <c r="G88" s="2"/>
      <c r="H88" s="2"/>
      <c r="I88" s="2"/>
      <c r="J88" s="2"/>
      <c r="K88" s="2"/>
      <c r="S88" s="2"/>
      <c r="T88" s="2"/>
      <c r="U88" s="2"/>
    </row>
    <row r="89" spans="1:21" ht="15.75" x14ac:dyDescent="0.25">
      <c r="A89" s="126" t="s">
        <v>148</v>
      </c>
      <c r="B89" s="127"/>
      <c r="C89" s="127"/>
      <c r="D89" s="127"/>
      <c r="E89" s="128"/>
      <c r="F89" s="101">
        <f>SUM(F81:F88)</f>
        <v>55346.070000000007</v>
      </c>
    </row>
    <row r="90" spans="1:21" s="3" customFormat="1" ht="15.75" x14ac:dyDescent="0.25">
      <c r="A90" s="94">
        <v>5</v>
      </c>
      <c r="B90" s="125" t="s">
        <v>23</v>
      </c>
      <c r="C90" s="125"/>
      <c r="D90" s="123"/>
      <c r="E90" s="123"/>
      <c r="F90" s="124"/>
      <c r="G90" s="2"/>
      <c r="H90" s="2"/>
      <c r="I90" s="2"/>
      <c r="J90" s="2"/>
      <c r="K90" s="2"/>
      <c r="S90" s="2"/>
      <c r="T90" s="2"/>
      <c r="U90" s="2"/>
    </row>
    <row r="91" spans="1:21" ht="18" customHeight="1" x14ac:dyDescent="0.25">
      <c r="A91" s="100" t="s">
        <v>110</v>
      </c>
      <c r="B91" s="79" t="s">
        <v>24</v>
      </c>
      <c r="C91" s="9" t="s">
        <v>15</v>
      </c>
      <c r="D91" s="72">
        <v>100</v>
      </c>
      <c r="E91" s="6">
        <v>54.57</v>
      </c>
      <c r="F91" s="102">
        <f>E91*D91</f>
        <v>5457</v>
      </c>
    </row>
    <row r="92" spans="1:21" s="3" customFormat="1" ht="17.25" customHeight="1" x14ac:dyDescent="0.25">
      <c r="A92" s="126" t="s">
        <v>149</v>
      </c>
      <c r="B92" s="127"/>
      <c r="C92" s="127"/>
      <c r="D92" s="127"/>
      <c r="E92" s="128"/>
      <c r="F92" s="110">
        <f>F91</f>
        <v>5457</v>
      </c>
      <c r="G92" s="2"/>
      <c r="H92" s="2"/>
      <c r="I92" s="2"/>
      <c r="J92" s="2"/>
      <c r="K92" s="2"/>
      <c r="S92" s="2"/>
      <c r="T92" s="2"/>
      <c r="U92" s="2"/>
    </row>
    <row r="93" spans="1:21" ht="15.75" x14ac:dyDescent="0.25">
      <c r="A93" s="129"/>
      <c r="B93" s="130"/>
      <c r="C93" s="130"/>
      <c r="D93" s="130"/>
      <c r="E93" s="130"/>
      <c r="F93" s="131"/>
    </row>
    <row r="94" spans="1:21" ht="16.5" thickBot="1" x14ac:dyDescent="0.3">
      <c r="A94" s="120" t="s">
        <v>51</v>
      </c>
      <c r="B94" s="121"/>
      <c r="C94" s="121"/>
      <c r="D94" s="121"/>
      <c r="E94" s="122"/>
      <c r="F94" s="103">
        <f>F92+F89+F78+F13+F5</f>
        <v>1315458.6090140007</v>
      </c>
    </row>
    <row r="95" spans="1:21" x14ac:dyDescent="0.25">
      <c r="F95" s="87"/>
    </row>
  </sheetData>
  <mergeCells count="11">
    <mergeCell ref="A1:E1"/>
    <mergeCell ref="B14:F14"/>
    <mergeCell ref="A5:E5"/>
    <mergeCell ref="A94:E94"/>
    <mergeCell ref="B79:F79"/>
    <mergeCell ref="B90:F90"/>
    <mergeCell ref="A13:E13"/>
    <mergeCell ref="A78:E78"/>
    <mergeCell ref="A89:E89"/>
    <mergeCell ref="A92:E92"/>
    <mergeCell ref="A93:F93"/>
  </mergeCells>
  <printOptions horizontalCentered="1"/>
  <pageMargins left="0.39370078740157483" right="0.39370078740157483" top="0.78740157480314965" bottom="0.78740157480314965" header="0" footer="0"/>
  <pageSetup paperSize="9" scale="65" orientation="portrait" verticalDpi="4294967295" r:id="rId1"/>
  <rowBreaks count="2" manualBreakCount="2">
    <brk id="31" max="16383" man="1"/>
    <brk id="6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TELHADO ESTR. METÁLICA</vt:lpstr>
      <vt:lpstr>'TELHADO ESTR. METÁLICA'!Titulos_de_impressao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TCE-ES</dc:creator>
  <cp:lastModifiedBy>TCE-ES</cp:lastModifiedBy>
  <cp:lastPrinted>2018-01-17T15:03:41Z</cp:lastPrinted>
  <dcterms:created xsi:type="dcterms:W3CDTF">2017-06-12T16:02:16Z</dcterms:created>
  <dcterms:modified xsi:type="dcterms:W3CDTF">2018-01-25T20:01:10Z</dcterms:modified>
</cp:coreProperties>
</file>