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290" windowHeight="997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147" i="1" l="1"/>
  <c r="D147" i="1"/>
  <c r="C16" i="1"/>
  <c r="E7" i="1"/>
  <c r="D7" i="1"/>
  <c r="C7" i="1"/>
  <c r="G126" i="1" l="1"/>
  <c r="E6" i="1" l="1"/>
  <c r="E5" i="1"/>
  <c r="E4" i="1"/>
  <c r="I91" i="1"/>
  <c r="H95" i="1"/>
  <c r="F95" i="1"/>
  <c r="E95" i="1"/>
  <c r="D95" i="1"/>
  <c r="I93" i="1"/>
  <c r="G90" i="1"/>
  <c r="G89" i="1"/>
  <c r="I89" i="1" s="1"/>
  <c r="G88" i="1"/>
  <c r="I88" i="1" s="1"/>
  <c r="G87" i="1"/>
  <c r="I87" i="1" s="1"/>
  <c r="G86" i="1"/>
  <c r="I86" i="1" s="1"/>
  <c r="H118" i="1"/>
  <c r="F118" i="1"/>
  <c r="E118" i="1"/>
  <c r="D118" i="1"/>
  <c r="G117" i="1"/>
  <c r="G116" i="1"/>
  <c r="G115" i="1"/>
  <c r="G114" i="1"/>
  <c r="I114" i="1" s="1"/>
  <c r="I118" i="1" s="1"/>
  <c r="G113" i="1"/>
  <c r="G112" i="1"/>
  <c r="G111" i="1"/>
  <c r="G110" i="1"/>
  <c r="G109" i="1"/>
  <c r="G108" i="1"/>
  <c r="G107" i="1"/>
  <c r="G106" i="1"/>
  <c r="G105" i="1"/>
  <c r="G104" i="1"/>
  <c r="I104" i="1" s="1"/>
  <c r="I117" i="1"/>
  <c r="I116" i="1"/>
  <c r="I115" i="1"/>
  <c r="I113" i="1"/>
  <c r="I112" i="1"/>
  <c r="I111" i="1"/>
  <c r="I110" i="1"/>
  <c r="I109" i="1"/>
  <c r="I108" i="1"/>
  <c r="I107" i="1"/>
  <c r="I106" i="1"/>
  <c r="I105" i="1"/>
  <c r="I131" i="1"/>
  <c r="I130" i="1"/>
  <c r="I132" i="1"/>
  <c r="G131" i="1"/>
  <c r="G130" i="1"/>
  <c r="G129" i="1"/>
  <c r="I129" i="1" s="1"/>
  <c r="I128" i="1"/>
  <c r="G127" i="1"/>
  <c r="I127" i="1" s="1"/>
  <c r="I125" i="1"/>
  <c r="H133" i="1"/>
  <c r="F133" i="1"/>
  <c r="E133" i="1"/>
  <c r="D133" i="1"/>
  <c r="C147" i="1"/>
  <c r="E146" i="1"/>
  <c r="E145" i="1"/>
  <c r="E144" i="1"/>
  <c r="E143" i="1"/>
  <c r="E142" i="1"/>
  <c r="E15" i="1"/>
  <c r="E13" i="1" s="1"/>
  <c r="E16" i="1" s="1"/>
  <c r="E14" i="1"/>
  <c r="E11" i="1"/>
  <c r="E10" i="1"/>
  <c r="E9" i="1"/>
  <c r="E8" i="1"/>
  <c r="G118" i="1" l="1"/>
  <c r="G133" i="1"/>
  <c r="I126" i="1"/>
  <c r="I133" i="1" s="1"/>
  <c r="I95" i="1"/>
  <c r="G95" i="1"/>
</calcChain>
</file>

<file path=xl/sharedStrings.xml><?xml version="1.0" encoding="utf-8"?>
<sst xmlns="http://schemas.openxmlformats.org/spreadsheetml/2006/main" count="228" uniqueCount="147">
  <si>
    <t>Cargo</t>
  </si>
  <si>
    <t>Ocupados</t>
  </si>
  <si>
    <t>Disponíveis</t>
  </si>
  <si>
    <t>Total</t>
  </si>
  <si>
    <t>Conselheiro</t>
  </si>
  <si>
    <t>Auditor</t>
  </si>
  <si>
    <t>Procurador Especial de Contas</t>
  </si>
  <si>
    <t>Cargos efetivos</t>
  </si>
  <si>
    <t xml:space="preserve">       Auditor de Controle Externo</t>
  </si>
  <si>
    <t xml:space="preserve">       Assistente Técnico</t>
  </si>
  <si>
    <t xml:space="preserve">       Auxiliar de Serviços</t>
  </si>
  <si>
    <r>
      <t xml:space="preserve">       </t>
    </r>
    <r>
      <rPr>
        <sz val="10"/>
        <color theme="1"/>
        <rFont val="Arial"/>
        <family val="2"/>
      </rPr>
      <t>Analista Administrativo</t>
    </r>
  </si>
  <si>
    <t>Cargos de Gabinete</t>
  </si>
  <si>
    <t>Cargos comissionados</t>
  </si>
  <si>
    <t xml:space="preserve">        Chefias</t>
  </si>
  <si>
    <t xml:space="preserve">        Assessoramento</t>
  </si>
  <si>
    <t>TOTAL GERAL</t>
  </si>
  <si>
    <t>1 QUADRO GERAL DE OCUPAÇÃO</t>
  </si>
  <si>
    <t>Estabilizados</t>
  </si>
  <si>
    <t>Efetivos do TCEES ocupando cargo comissionado</t>
  </si>
  <si>
    <t>Efetivos de outros órgãos ocupando cargo comissionado</t>
  </si>
  <si>
    <t>2 DETALHAMENTO</t>
  </si>
  <si>
    <t xml:space="preserve">2.1 CONSELHEIROS, PROCURADORES E AUDITORES </t>
  </si>
  <si>
    <t>Subsídio (R$)</t>
  </si>
  <si>
    <t>Lei de criação</t>
  </si>
  <si>
    <t>Lei nº 1287/1957, revogada pela Lei nº 1934/1964</t>
  </si>
  <si>
    <t>Lei Complementar nº 32/1993</t>
  </si>
  <si>
    <t>Lei Complementar nº 451/2008</t>
  </si>
  <si>
    <t xml:space="preserve"> 2.2 CARGOS EFETIVOS</t>
  </si>
  <si>
    <t>Vencimento</t>
  </si>
  <si>
    <t>Auditor de Controle Externo</t>
  </si>
  <si>
    <t>Ver TABELAS 1 e 2</t>
  </si>
  <si>
    <t>Resolução ALES nº 1590/1991 e LC nº 622/2012</t>
  </si>
  <si>
    <t>Assistente Técnico</t>
  </si>
  <si>
    <t>Ver TABELA 1</t>
  </si>
  <si>
    <t>Resolução ALES nº 1590/1991</t>
  </si>
  <si>
    <t>Auxiliar de Serviços</t>
  </si>
  <si>
    <t>Analista Administrativo</t>
  </si>
  <si>
    <t>Ver TABELA 3</t>
  </si>
  <si>
    <t>Lei Complementar nº 660/2012</t>
  </si>
  <si>
    <t>TABELA 1 - VENCIMENTOS DOS CARGOS DE PROVIMENTO EFETIVO DO TCEES</t>
  </si>
  <si>
    <t>PADRÕES</t>
  </si>
  <si>
    <t>CARGOS EFETIVOS</t>
  </si>
  <si>
    <t>FAIXAS</t>
  </si>
  <si>
    <t>Auxiliar de Serviços I</t>
  </si>
  <si>
    <t xml:space="preserve"> A </t>
  </si>
  <si>
    <t>Auxiliar de Serviços II</t>
  </si>
  <si>
    <t xml:space="preserve"> B </t>
  </si>
  <si>
    <t>Auxiliar de Serviços III</t>
  </si>
  <si>
    <t xml:space="preserve"> C </t>
  </si>
  <si>
    <t>Assistente Técnico I</t>
  </si>
  <si>
    <t xml:space="preserve"> D </t>
  </si>
  <si>
    <t>Assistente Técnico II</t>
  </si>
  <si>
    <t xml:space="preserve"> E </t>
  </si>
  <si>
    <t>Assistente Técnico III</t>
  </si>
  <si>
    <t xml:space="preserve"> F </t>
  </si>
  <si>
    <t>Auditor de Controle Externo I</t>
  </si>
  <si>
    <t xml:space="preserve"> G </t>
  </si>
  <si>
    <t>Auditor de Controle Externo II</t>
  </si>
  <si>
    <t xml:space="preserve"> H </t>
  </si>
  <si>
    <t>Auditor de Controle Externo III</t>
  </si>
  <si>
    <t xml:space="preserve"> I </t>
  </si>
  <si>
    <t>TABELA 2 - SUBSÍDIOS DO CARGO DE AUDITOR DE CONTROLE EXTERNO</t>
  </si>
  <si>
    <t>REFERÊNCIAS</t>
  </si>
  <si>
    <t>CARGO EFETIVO</t>
  </si>
  <si>
    <t>NÍVEIS</t>
  </si>
  <si>
    <t>I</t>
  </si>
  <si>
    <t>II</t>
  </si>
  <si>
    <t>III</t>
  </si>
  <si>
    <t>TABELA 2 - SUBSÍDIOS DO CARGO DE AUDITOR DE CONTROLE EXTERNO (continuação)</t>
  </si>
  <si>
    <t>TABELA 3 - SUBSÍDIOS DO CARGO DE ANALISTA ADMINISTRATIVO</t>
  </si>
  <si>
    <t>IV</t>
  </si>
  <si>
    <t>TABELA 3 - SUBSÍDIOS DO CARGO DE ANALISTA ADMINISTRATIVO (continuação)</t>
  </si>
  <si>
    <t>2.3 CARGOS DE GABINETE</t>
  </si>
  <si>
    <t>Dispo-</t>
  </si>
  <si>
    <t>níveis</t>
  </si>
  <si>
    <t>Vencimento (R$)</t>
  </si>
  <si>
    <t>Efetivo</t>
  </si>
  <si>
    <t>TCEES</t>
  </si>
  <si>
    <t>Efetivo outro órgão</t>
  </si>
  <si>
    <t>Sem vínculo</t>
  </si>
  <si>
    <t>efetivo</t>
  </si>
  <si>
    <t>Chefe de Gabinete de Conselheiro</t>
  </si>
  <si>
    <t>Resolução ALES nº 1996/2001</t>
  </si>
  <si>
    <t>Chefe Adjunto de Gabinete de Conselheiro</t>
  </si>
  <si>
    <t>LC nº 660/2012</t>
  </si>
  <si>
    <t>Assessor de Nível Superior de Gabinete</t>
  </si>
  <si>
    <t>Auxiliar de Gabinete</t>
  </si>
  <si>
    <t>Adjunto de Gabinete</t>
  </si>
  <si>
    <t>Chefe de Gabinete de Auditor e Procurador de Contas</t>
  </si>
  <si>
    <t>Assessor de Nível Superior de Auditor e Procurador de Contas</t>
  </si>
  <si>
    <t>TOTAL</t>
  </si>
  <si>
    <t>2.4 CARGOS COMISSIONADOS</t>
  </si>
  <si>
    <t xml:space="preserve">2.4.1 CARGOS DE CHEFIA </t>
  </si>
  <si>
    <t>Chefe de Gabinete da Presidência</t>
  </si>
  <si>
    <t>Resolução ALES nº 1653/1993</t>
  </si>
  <si>
    <t>Diretor Geral de Secretaria</t>
  </si>
  <si>
    <t>Lei nº 3230/1978</t>
  </si>
  <si>
    <t>Diretor Adjunto de Secretaria</t>
  </si>
  <si>
    <t>Lei nº 4384/1990. LC nº 660/2012 alterou a denominação</t>
  </si>
  <si>
    <t>Secretário Geral das Sessões</t>
  </si>
  <si>
    <t>Resolução ALES nº 1590/1991 e Resolução ALES nº 1623/1992</t>
  </si>
  <si>
    <t>Secretário Adjunto das Sessões</t>
  </si>
  <si>
    <t>Lei nº 8065/2005. LC nº 660/2012 alterou a denominação</t>
  </si>
  <si>
    <t>Secretário Geral do Ministério Público Especial de Contas</t>
  </si>
  <si>
    <t>Resolução ALES nº 1653/1993 e Resolução ALES nº 1710/1994</t>
  </si>
  <si>
    <t>Secretário Geral Administrativo</t>
  </si>
  <si>
    <t>LC nº 1590/1991. LC nº 660/2012 alterou a denominação</t>
  </si>
  <si>
    <t>Secretário Geral de Controle Externo</t>
  </si>
  <si>
    <t>Secretário Adjunto de Controle Externo</t>
  </si>
  <si>
    <t>Lei nº 7722/2004. LC nº 660/2012 alterou a denominação</t>
  </si>
  <si>
    <t>Chefe da Consultoria Jurídica</t>
  </si>
  <si>
    <t>Lei nº 7722/2004</t>
  </si>
  <si>
    <t>Secretário de Controle Externo</t>
  </si>
  <si>
    <t>Secretário Administrativo</t>
  </si>
  <si>
    <t>Secretário da Escola de Contas</t>
  </si>
  <si>
    <t>Chefe da Assessoria de Comunicação</t>
  </si>
  <si>
    <t xml:space="preserve">2.4.2 CARGOS DE ASSESSORIA </t>
  </si>
  <si>
    <t>Consultor Jurídico</t>
  </si>
  <si>
    <t>Resolução ALES nº 1653/93</t>
  </si>
  <si>
    <t>Consultor de Finanças Públicas</t>
  </si>
  <si>
    <t xml:space="preserve">Lei nº 3230/1978 </t>
  </si>
  <si>
    <t>Inspetor</t>
  </si>
  <si>
    <t>Lei nº 4384/1990 (extinção dos cargos na vacância segundo LC nº 660/2012)</t>
  </si>
  <si>
    <t>Assessor de Controle Externo</t>
  </si>
  <si>
    <t>Resolução ALES nº 1590/1991 e Resolução ALES nº 1623/1992 (extinção de 10 cargos na vacância segundo LC nº 660/2012)</t>
  </si>
  <si>
    <t>Assessor de Nível Superior  (Sessões e Câmaras)</t>
  </si>
  <si>
    <t>Assessor Especial da Presidência</t>
  </si>
  <si>
    <t>Assessor de Comunicação</t>
  </si>
  <si>
    <t>Adjunto Operativo</t>
  </si>
  <si>
    <t>Lei nº 3243/1972 e Resolução ALES nº 1653/1993</t>
  </si>
  <si>
    <t>2.5 ESTABILIZADOS</t>
  </si>
  <si>
    <t>Servidores estabilizados por força do art. 19 do Ato das Disposições Transitórias da CF 1988</t>
  </si>
  <si>
    <t>3  FUNÇÕES GRATIFICADAS</t>
  </si>
  <si>
    <t>Função Gratificada (*)</t>
  </si>
  <si>
    <t>Ocupadas</t>
  </si>
  <si>
    <t>FG1 (45%)</t>
  </si>
  <si>
    <t>Resolução ALES nº 1.882/1997 (30 FG) e LC nº 660/2012 (acresceu 17 FG)</t>
  </si>
  <si>
    <t>FG2 (40%)</t>
  </si>
  <si>
    <t>FG3 (35%)</t>
  </si>
  <si>
    <t>FG4 (30%)</t>
  </si>
  <si>
    <t>FG5 (25%)</t>
  </si>
  <si>
    <t xml:space="preserve"> (*) percentuais calculados sobre o valor do vencimento do cargo de Diretor Geral de Secretaria</t>
  </si>
  <si>
    <t>Dúvidas e sugestões: transparencia@tce.es.gov.br</t>
  </si>
  <si>
    <t>Fonte: 3ª Secretaria Administrativa (3ª SAD)</t>
  </si>
  <si>
    <t xml:space="preserve"> </t>
  </si>
  <si>
    <t>Atualizado mensalmente. Data última atualização: 31/12/2013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</si>
</sst>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Times New Roman"/>
      <family val="1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bgColor rgb="FFD9D9D9"/>
      </patternFill>
    </fill>
    <fill>
      <patternFill patternType="solid">
        <fgColor rgb="FFFFFFFF"/>
        <bgColor indexed="64"/>
      </patternFill>
    </fill>
    <fill>
      <patternFill patternType="gray125">
        <bgColor rgb="FFE5E5E5"/>
      </patternFill>
    </fill>
    <fill>
      <patternFill patternType="solid">
        <fgColor rgb="FFD9D9D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4" borderId="9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" fontId="2" fillId="0" borderId="13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3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4" fontId="6" fillId="0" borderId="4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 wrapText="1"/>
    </xf>
    <xf numFmtId="0" fontId="2" fillId="0" borderId="3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" fontId="2" fillId="0" borderId="26" xfId="0" applyNumberFormat="1" applyFont="1" applyBorder="1" applyAlignment="1">
      <alignment horizontal="right" vertical="center" wrapText="1"/>
    </xf>
    <xf numFmtId="4" fontId="2" fillId="0" borderId="32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vertical="center"/>
    </xf>
    <xf numFmtId="0" fontId="0" fillId="0" borderId="45" xfId="0" applyBorder="1"/>
    <xf numFmtId="0" fontId="2" fillId="4" borderId="4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" fillId="2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2"/>
    </xf>
    <xf numFmtId="0" fontId="10" fillId="0" borderId="0" xfId="0" applyFont="1"/>
    <xf numFmtId="4" fontId="6" fillId="0" borderId="0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2" fillId="0" borderId="47" xfId="0" applyNumberFormat="1" applyFont="1" applyBorder="1" applyAlignment="1">
      <alignment horizontal="right" vertical="center" wrapText="1"/>
    </xf>
    <xf numFmtId="4" fontId="2" fillId="0" borderId="40" xfId="0" applyNumberFormat="1" applyFont="1" applyBorder="1" applyAlignment="1">
      <alignment horizontal="righ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3"/>
  <sheetViews>
    <sheetView tabSelected="1" view="pageLayout" topLeftCell="A132" zoomScaleNormal="100" workbookViewId="0">
      <selection activeCell="F114" sqref="F114"/>
    </sheetView>
  </sheetViews>
  <sheetFormatPr defaultRowHeight="15" x14ac:dyDescent="0.25"/>
  <cols>
    <col min="2" max="2" width="28.7109375" customWidth="1"/>
    <col min="3" max="3" width="12.5703125" customWidth="1"/>
    <col min="4" max="4" width="13.85546875" customWidth="1"/>
    <col min="5" max="5" width="13.28515625" customWidth="1"/>
    <col min="6" max="6" width="9.5703125" customWidth="1"/>
    <col min="10" max="10" width="12.140625" customWidth="1"/>
  </cols>
  <sheetData>
    <row r="2" spans="2:5" ht="16.5" thickBot="1" x14ac:dyDescent="0.3">
      <c r="B2" s="12" t="s">
        <v>17</v>
      </c>
    </row>
    <row r="3" spans="2:5" ht="18" customHeight="1" thickBot="1" x14ac:dyDescent="0.3">
      <c r="B3" s="1" t="s">
        <v>0</v>
      </c>
      <c r="C3" s="2" t="s">
        <v>1</v>
      </c>
      <c r="D3" s="2" t="s">
        <v>2</v>
      </c>
      <c r="E3" s="2" t="s">
        <v>3</v>
      </c>
    </row>
    <row r="4" spans="2:5" ht="18" customHeight="1" thickBot="1" x14ac:dyDescent="0.3">
      <c r="B4" s="3" t="s">
        <v>4</v>
      </c>
      <c r="C4" s="4">
        <v>7</v>
      </c>
      <c r="D4" s="4">
        <v>0</v>
      </c>
      <c r="E4" s="4">
        <f t="shared" ref="E4:E15" si="0">SUM(C4:D4)</f>
        <v>7</v>
      </c>
    </row>
    <row r="5" spans="2:5" ht="18" customHeight="1" thickBot="1" x14ac:dyDescent="0.35">
      <c r="B5" s="3" t="s">
        <v>5</v>
      </c>
      <c r="C5" s="4">
        <v>4</v>
      </c>
      <c r="D5" s="4">
        <v>0</v>
      </c>
      <c r="E5" s="4">
        <f t="shared" si="0"/>
        <v>4</v>
      </c>
    </row>
    <row r="6" spans="2:5" ht="18" customHeight="1" thickBot="1" x14ac:dyDescent="0.35">
      <c r="B6" s="3" t="s">
        <v>6</v>
      </c>
      <c r="C6" s="4">
        <v>3</v>
      </c>
      <c r="D6" s="4">
        <v>0</v>
      </c>
      <c r="E6" s="4">
        <f t="shared" si="0"/>
        <v>3</v>
      </c>
    </row>
    <row r="7" spans="2:5" ht="18" customHeight="1" thickBot="1" x14ac:dyDescent="0.3">
      <c r="B7" s="3" t="s">
        <v>7</v>
      </c>
      <c r="C7" s="4">
        <f>SUM(C8,C9,C10,C11)</f>
        <v>269</v>
      </c>
      <c r="D7" s="4">
        <f>SUM(D8,D9,D10,D11)</f>
        <v>21</v>
      </c>
      <c r="E7" s="4">
        <f>SUM(E8,E9,E10,E11)</f>
        <v>290</v>
      </c>
    </row>
    <row r="8" spans="2:5" ht="18" customHeight="1" thickBot="1" x14ac:dyDescent="0.3">
      <c r="B8" s="5" t="s">
        <v>8</v>
      </c>
      <c r="C8" s="6">
        <v>235</v>
      </c>
      <c r="D8" s="6">
        <v>0</v>
      </c>
      <c r="E8" s="6">
        <f t="shared" si="0"/>
        <v>235</v>
      </c>
    </row>
    <row r="9" spans="2:5" ht="18" customHeight="1" thickBot="1" x14ac:dyDescent="0.3">
      <c r="B9" s="5" t="s">
        <v>9</v>
      </c>
      <c r="C9" s="6">
        <v>16</v>
      </c>
      <c r="D9" s="6">
        <v>0</v>
      </c>
      <c r="E9" s="6">
        <f t="shared" si="0"/>
        <v>16</v>
      </c>
    </row>
    <row r="10" spans="2:5" ht="18" customHeight="1" thickBot="1" x14ac:dyDescent="0.3">
      <c r="B10" s="5" t="s">
        <v>10</v>
      </c>
      <c r="C10" s="6">
        <v>18</v>
      </c>
      <c r="D10" s="6">
        <v>0</v>
      </c>
      <c r="E10" s="6">
        <f t="shared" si="0"/>
        <v>18</v>
      </c>
    </row>
    <row r="11" spans="2:5" ht="18" customHeight="1" thickBot="1" x14ac:dyDescent="0.35">
      <c r="B11" s="8" t="s">
        <v>11</v>
      </c>
      <c r="C11" s="9">
        <v>0</v>
      </c>
      <c r="D11" s="6">
        <v>21</v>
      </c>
      <c r="E11" s="6">
        <f t="shared" si="0"/>
        <v>21</v>
      </c>
    </row>
    <row r="12" spans="2:5" ht="18" customHeight="1" thickBot="1" x14ac:dyDescent="0.3">
      <c r="B12" s="8" t="s">
        <v>12</v>
      </c>
      <c r="C12" s="9">
        <v>64</v>
      </c>
      <c r="D12" s="9">
        <v>13</v>
      </c>
      <c r="E12" s="9">
        <v>77</v>
      </c>
    </row>
    <row r="13" spans="2:5" ht="18" customHeight="1" thickBot="1" x14ac:dyDescent="0.3">
      <c r="B13" s="8" t="s">
        <v>13</v>
      </c>
      <c r="C13" s="9">
        <v>187</v>
      </c>
      <c r="D13" s="9">
        <v>2</v>
      </c>
      <c r="E13" s="9">
        <f>SUM(E14,E15)</f>
        <v>189</v>
      </c>
    </row>
    <row r="14" spans="2:5" ht="18" customHeight="1" thickBot="1" x14ac:dyDescent="0.35">
      <c r="B14" s="5" t="s">
        <v>14</v>
      </c>
      <c r="C14" s="6">
        <v>26</v>
      </c>
      <c r="D14" s="6">
        <v>0</v>
      </c>
      <c r="E14" s="6">
        <f t="shared" si="0"/>
        <v>26</v>
      </c>
    </row>
    <row r="15" spans="2:5" ht="18" customHeight="1" thickBot="1" x14ac:dyDescent="0.3">
      <c r="B15" s="5" t="s">
        <v>15</v>
      </c>
      <c r="C15" s="6">
        <v>161</v>
      </c>
      <c r="D15" s="6">
        <v>2</v>
      </c>
      <c r="E15" s="6">
        <f t="shared" si="0"/>
        <v>163</v>
      </c>
    </row>
    <row r="16" spans="2:5" ht="18" customHeight="1" thickBot="1" x14ac:dyDescent="0.3">
      <c r="B16" s="10" t="s">
        <v>16</v>
      </c>
      <c r="C16" s="11">
        <f>SUM(C4,C5,C6,C7,C12,C13)</f>
        <v>534</v>
      </c>
      <c r="D16" s="11">
        <v>38</v>
      </c>
      <c r="E16" s="11">
        <f>SUM(E4,E5,E6,E7,E12,E13)</f>
        <v>570</v>
      </c>
    </row>
    <row r="17" spans="2:9" ht="15.75" thickBot="1" x14ac:dyDescent="0.3"/>
    <row r="18" spans="2:9" ht="18" customHeight="1" x14ac:dyDescent="0.3">
      <c r="B18" s="95" t="s">
        <v>18</v>
      </c>
      <c r="C18" s="96"/>
      <c r="D18" s="97"/>
      <c r="E18" s="13">
        <v>16</v>
      </c>
    </row>
    <row r="19" spans="2:9" ht="18" customHeight="1" x14ac:dyDescent="0.25">
      <c r="B19" s="98" t="s">
        <v>19</v>
      </c>
      <c r="C19" s="99"/>
      <c r="D19" s="99"/>
      <c r="E19" s="14">
        <v>34</v>
      </c>
    </row>
    <row r="20" spans="2:9" ht="18" customHeight="1" thickBot="1" x14ac:dyDescent="0.3">
      <c r="B20" s="100" t="s">
        <v>20</v>
      </c>
      <c r="C20" s="101"/>
      <c r="D20" s="101"/>
      <c r="E20" s="15">
        <v>12</v>
      </c>
    </row>
    <row r="23" spans="2:9" ht="15.75" x14ac:dyDescent="0.25">
      <c r="B23" s="12" t="s">
        <v>21</v>
      </c>
    </row>
    <row r="24" spans="2:9" x14ac:dyDescent="0.25">
      <c r="E24" t="s">
        <v>145</v>
      </c>
    </row>
    <row r="25" spans="2:9" ht="15.75" thickBot="1" x14ac:dyDescent="0.3">
      <c r="B25" s="16" t="s">
        <v>22</v>
      </c>
    </row>
    <row r="26" spans="2:9" ht="18" customHeight="1" x14ac:dyDescent="0.25">
      <c r="B26" s="21" t="s">
        <v>0</v>
      </c>
      <c r="C26" s="22" t="s">
        <v>23</v>
      </c>
      <c r="D26" s="109" t="s">
        <v>24</v>
      </c>
      <c r="E26" s="110"/>
      <c r="F26" s="110"/>
      <c r="G26" s="110"/>
      <c r="H26" s="111"/>
    </row>
    <row r="27" spans="2:9" ht="18" customHeight="1" x14ac:dyDescent="0.25">
      <c r="B27" s="23" t="s">
        <v>4</v>
      </c>
      <c r="C27" s="20">
        <v>25323.5</v>
      </c>
      <c r="D27" s="105" t="s">
        <v>25</v>
      </c>
      <c r="E27" s="105"/>
      <c r="F27" s="105"/>
      <c r="G27" s="105"/>
      <c r="H27" s="106"/>
    </row>
    <row r="28" spans="2:9" ht="18" customHeight="1" x14ac:dyDescent="0.25">
      <c r="B28" s="23" t="s">
        <v>5</v>
      </c>
      <c r="C28" s="20">
        <v>24057.33</v>
      </c>
      <c r="D28" s="105" t="s">
        <v>26</v>
      </c>
      <c r="E28" s="105"/>
      <c r="F28" s="105"/>
      <c r="G28" s="105"/>
      <c r="H28" s="106"/>
    </row>
    <row r="29" spans="2:9" ht="18" customHeight="1" thickBot="1" x14ac:dyDescent="0.3">
      <c r="B29" s="24" t="s">
        <v>6</v>
      </c>
      <c r="C29" s="25">
        <v>25323.5</v>
      </c>
      <c r="D29" s="107" t="s">
        <v>27</v>
      </c>
      <c r="E29" s="107"/>
      <c r="F29" s="107"/>
      <c r="G29" s="107"/>
      <c r="H29" s="108"/>
    </row>
    <row r="31" spans="2:9" ht="15.75" thickBot="1" x14ac:dyDescent="0.3">
      <c r="B31" s="16" t="s">
        <v>28</v>
      </c>
    </row>
    <row r="32" spans="2:9" ht="18" customHeight="1" x14ac:dyDescent="0.25">
      <c r="B32" s="21" t="s">
        <v>0</v>
      </c>
      <c r="C32" s="102" t="s">
        <v>29</v>
      </c>
      <c r="D32" s="102"/>
      <c r="E32" s="102" t="s">
        <v>24</v>
      </c>
      <c r="F32" s="102"/>
      <c r="G32" s="102"/>
      <c r="H32" s="102"/>
      <c r="I32" s="112"/>
    </row>
    <row r="33" spans="2:9" ht="18" customHeight="1" x14ac:dyDescent="0.25">
      <c r="B33" s="23" t="s">
        <v>30</v>
      </c>
      <c r="C33" s="103" t="s">
        <v>31</v>
      </c>
      <c r="D33" s="103"/>
      <c r="E33" s="113" t="s">
        <v>32</v>
      </c>
      <c r="F33" s="113"/>
      <c r="G33" s="113"/>
      <c r="H33" s="113"/>
      <c r="I33" s="114"/>
    </row>
    <row r="34" spans="2:9" ht="18" customHeight="1" x14ac:dyDescent="0.25">
      <c r="B34" s="23" t="s">
        <v>33</v>
      </c>
      <c r="C34" s="103" t="s">
        <v>34</v>
      </c>
      <c r="D34" s="103"/>
      <c r="E34" s="113" t="s">
        <v>35</v>
      </c>
      <c r="F34" s="113"/>
      <c r="G34" s="113"/>
      <c r="H34" s="113"/>
      <c r="I34" s="114"/>
    </row>
    <row r="35" spans="2:9" ht="18" customHeight="1" x14ac:dyDescent="0.25">
      <c r="B35" s="23" t="s">
        <v>36</v>
      </c>
      <c r="C35" s="103" t="s">
        <v>34</v>
      </c>
      <c r="D35" s="103"/>
      <c r="E35" s="113" t="s">
        <v>35</v>
      </c>
      <c r="F35" s="113"/>
      <c r="G35" s="113"/>
      <c r="H35" s="113"/>
      <c r="I35" s="114"/>
    </row>
    <row r="36" spans="2:9" ht="18" customHeight="1" thickBot="1" x14ac:dyDescent="0.3">
      <c r="B36" s="24" t="s">
        <v>37</v>
      </c>
      <c r="C36" s="104" t="s">
        <v>38</v>
      </c>
      <c r="D36" s="104"/>
      <c r="E36" s="127" t="s">
        <v>39</v>
      </c>
      <c r="F36" s="127"/>
      <c r="G36" s="127"/>
      <c r="H36" s="127"/>
      <c r="I36" s="128"/>
    </row>
    <row r="37" spans="2:9" ht="15.75" thickBot="1" x14ac:dyDescent="0.3"/>
    <row r="38" spans="2:9" ht="15.75" thickBot="1" x14ac:dyDescent="0.3">
      <c r="B38" s="115" t="s">
        <v>40</v>
      </c>
      <c r="C38" s="116"/>
      <c r="D38" s="116"/>
      <c r="E38" s="116"/>
      <c r="F38" s="116"/>
      <c r="G38" s="116"/>
      <c r="H38" s="116"/>
      <c r="I38" s="117"/>
    </row>
    <row r="39" spans="2:9" ht="15.75" thickBot="1" x14ac:dyDescent="0.3">
      <c r="B39" s="28"/>
      <c r="C39" s="29"/>
      <c r="D39" s="118" t="s">
        <v>41</v>
      </c>
      <c r="E39" s="119"/>
      <c r="F39" s="119"/>
      <c r="G39" s="119"/>
      <c r="H39" s="119"/>
      <c r="I39" s="120"/>
    </row>
    <row r="40" spans="2:9" ht="15.75" thickBot="1" x14ac:dyDescent="0.3">
      <c r="B40" s="31" t="s">
        <v>42</v>
      </c>
      <c r="C40" s="32" t="s">
        <v>43</v>
      </c>
      <c r="D40" s="33">
        <v>1</v>
      </c>
      <c r="E40" s="33">
        <v>2</v>
      </c>
      <c r="F40" s="33">
        <v>3</v>
      </c>
      <c r="G40" s="33">
        <v>4</v>
      </c>
      <c r="H40" s="33">
        <v>5</v>
      </c>
      <c r="I40" s="33">
        <v>6</v>
      </c>
    </row>
    <row r="41" spans="2:9" ht="15.75" thickBot="1" x14ac:dyDescent="0.3">
      <c r="B41" s="34" t="s">
        <v>44</v>
      </c>
      <c r="C41" s="33" t="s">
        <v>45</v>
      </c>
      <c r="D41" s="35">
        <v>1608.53</v>
      </c>
      <c r="E41" s="35">
        <v>1672.89</v>
      </c>
      <c r="F41" s="35">
        <v>1739.77</v>
      </c>
      <c r="G41" s="35">
        <v>1809.36</v>
      </c>
      <c r="H41" s="35">
        <v>1881.76</v>
      </c>
      <c r="I41" s="35">
        <v>1957.02</v>
      </c>
    </row>
    <row r="42" spans="2:9" ht="15.75" thickBot="1" x14ac:dyDescent="0.3">
      <c r="B42" s="34" t="s">
        <v>46</v>
      </c>
      <c r="C42" s="33" t="s">
        <v>47</v>
      </c>
      <c r="D42" s="36">
        <v>2035.28</v>
      </c>
      <c r="E42" s="36">
        <v>2116.73</v>
      </c>
      <c r="F42" s="36">
        <v>2201.39</v>
      </c>
      <c r="G42" s="36">
        <v>2289.44</v>
      </c>
      <c r="H42" s="36">
        <v>2380.9899999999998</v>
      </c>
      <c r="I42" s="36">
        <v>2476.2600000000002</v>
      </c>
    </row>
    <row r="43" spans="2:9" ht="15.75" thickBot="1" x14ac:dyDescent="0.3">
      <c r="B43" s="34" t="s">
        <v>48</v>
      </c>
      <c r="C43" s="33" t="s">
        <v>49</v>
      </c>
      <c r="D43" s="36">
        <v>2575.3000000000002</v>
      </c>
      <c r="E43" s="36">
        <v>2678.31</v>
      </c>
      <c r="F43" s="36">
        <v>2785.46</v>
      </c>
      <c r="G43" s="36">
        <v>2896.85</v>
      </c>
      <c r="H43" s="36">
        <v>3012.75</v>
      </c>
      <c r="I43" s="36">
        <v>3133.23</v>
      </c>
    </row>
    <row r="44" spans="2:9" ht="15.75" thickBot="1" x14ac:dyDescent="0.3">
      <c r="B44" s="34" t="s">
        <v>50</v>
      </c>
      <c r="C44" s="33" t="s">
        <v>51</v>
      </c>
      <c r="D44" s="36">
        <v>2847.87</v>
      </c>
      <c r="E44" s="36">
        <v>2961.75</v>
      </c>
      <c r="F44" s="36">
        <v>3080.24</v>
      </c>
      <c r="G44" s="36">
        <v>3203.45</v>
      </c>
      <c r="H44" s="36">
        <v>3331.59</v>
      </c>
      <c r="I44" s="36">
        <v>3464.86</v>
      </c>
    </row>
    <row r="45" spans="2:9" ht="15.75" thickBot="1" x14ac:dyDescent="0.3">
      <c r="B45" s="34" t="s">
        <v>52</v>
      </c>
      <c r="C45" s="33" t="s">
        <v>53</v>
      </c>
      <c r="D45" s="36">
        <v>3603.45</v>
      </c>
      <c r="E45" s="36">
        <v>3747.6</v>
      </c>
      <c r="F45" s="36">
        <v>3897.48</v>
      </c>
      <c r="G45" s="36">
        <v>4053.38</v>
      </c>
      <c r="H45" s="36">
        <v>4215.5200000000004</v>
      </c>
      <c r="I45" s="36">
        <v>4384.1499999999996</v>
      </c>
    </row>
    <row r="46" spans="2:9" ht="15.75" thickBot="1" x14ac:dyDescent="0.3">
      <c r="B46" s="34" t="s">
        <v>54</v>
      </c>
      <c r="C46" s="33" t="s">
        <v>55</v>
      </c>
      <c r="D46" s="36">
        <v>4559.5200000000004</v>
      </c>
      <c r="E46" s="36">
        <v>4741.8900000000003</v>
      </c>
      <c r="F46" s="36">
        <v>4931.57</v>
      </c>
      <c r="G46" s="36">
        <v>5128.84</v>
      </c>
      <c r="H46" s="36">
        <v>5334</v>
      </c>
      <c r="I46" s="36">
        <v>5547.33</v>
      </c>
    </row>
    <row r="47" spans="2:9" ht="15.75" thickBot="1" x14ac:dyDescent="0.3">
      <c r="B47" s="34" t="s">
        <v>56</v>
      </c>
      <c r="C47" s="33" t="s">
        <v>57</v>
      </c>
      <c r="D47" s="36">
        <v>4846.83</v>
      </c>
      <c r="E47" s="36">
        <v>5040.7</v>
      </c>
      <c r="F47" s="36">
        <v>5242.32</v>
      </c>
      <c r="G47" s="36">
        <v>5452.04</v>
      </c>
      <c r="H47" s="36">
        <v>5670.11</v>
      </c>
      <c r="I47" s="36">
        <v>5896.91</v>
      </c>
    </row>
    <row r="48" spans="2:9" ht="15.75" thickBot="1" x14ac:dyDescent="0.3">
      <c r="B48" s="34" t="s">
        <v>58</v>
      </c>
      <c r="C48" s="33" t="s">
        <v>59</v>
      </c>
      <c r="D48" s="36">
        <v>6132.8</v>
      </c>
      <c r="E48" s="36">
        <v>6378.09</v>
      </c>
      <c r="F48" s="36">
        <v>6633.24</v>
      </c>
      <c r="G48" s="36">
        <v>6898.56</v>
      </c>
      <c r="H48" s="36">
        <v>7174.53</v>
      </c>
      <c r="I48" s="36">
        <v>7461.48</v>
      </c>
    </row>
    <row r="49" spans="2:14" ht="15.75" thickBot="1" x14ac:dyDescent="0.3">
      <c r="B49" s="34" t="s">
        <v>60</v>
      </c>
      <c r="C49" s="33" t="s">
        <v>61</v>
      </c>
      <c r="D49" s="36">
        <v>7759.95</v>
      </c>
      <c r="E49" s="36">
        <v>8070.34</v>
      </c>
      <c r="F49" s="36">
        <v>8393.16</v>
      </c>
      <c r="G49" s="36">
        <v>8728.9</v>
      </c>
      <c r="H49" s="36">
        <v>9078.06</v>
      </c>
      <c r="I49" s="36">
        <v>9441.17</v>
      </c>
    </row>
    <row r="50" spans="2:14" ht="15.75" thickBot="1" x14ac:dyDescent="0.3"/>
    <row r="51" spans="2:14" ht="15.75" thickBot="1" x14ac:dyDescent="0.3">
      <c r="B51" s="115" t="s">
        <v>62</v>
      </c>
      <c r="C51" s="116"/>
      <c r="D51" s="116"/>
      <c r="E51" s="116"/>
      <c r="F51" s="116"/>
      <c r="G51" s="116"/>
      <c r="H51" s="116"/>
      <c r="I51" s="116"/>
      <c r="J51" s="116"/>
      <c r="K51" s="117"/>
    </row>
    <row r="52" spans="2:14" ht="15.75" thickBot="1" x14ac:dyDescent="0.3">
      <c r="B52" s="121"/>
      <c r="C52" s="122"/>
      <c r="D52" s="123" t="s">
        <v>63</v>
      </c>
      <c r="E52" s="119"/>
      <c r="F52" s="119"/>
      <c r="G52" s="119"/>
      <c r="H52" s="119"/>
      <c r="I52" s="119"/>
      <c r="J52" s="119"/>
      <c r="K52" s="120"/>
    </row>
    <row r="53" spans="2:14" ht="15.75" thickBot="1" x14ac:dyDescent="0.3">
      <c r="B53" s="37" t="s">
        <v>64</v>
      </c>
      <c r="C53" s="38" t="s">
        <v>65</v>
      </c>
      <c r="D53" s="33">
        <v>1</v>
      </c>
      <c r="E53" s="33">
        <v>2</v>
      </c>
      <c r="F53" s="33">
        <v>3</v>
      </c>
      <c r="G53" s="33">
        <v>4</v>
      </c>
      <c r="H53" s="33">
        <v>5</v>
      </c>
      <c r="I53" s="33">
        <v>6</v>
      </c>
      <c r="J53" s="33">
        <v>7</v>
      </c>
      <c r="K53" s="33">
        <v>8</v>
      </c>
    </row>
    <row r="54" spans="2:14" ht="15.75" thickBot="1" x14ac:dyDescent="0.3">
      <c r="B54" s="124" t="s">
        <v>30</v>
      </c>
      <c r="C54" s="39" t="s">
        <v>66</v>
      </c>
      <c r="D54" s="36">
        <v>9645.25</v>
      </c>
      <c r="E54" s="36">
        <v>10079.299999999999</v>
      </c>
      <c r="F54" s="36">
        <v>10532.87</v>
      </c>
      <c r="G54" s="36">
        <v>11006.86</v>
      </c>
      <c r="H54" s="36">
        <v>11505.16</v>
      </c>
      <c r="I54" s="36">
        <v>12019.76</v>
      </c>
      <c r="J54" s="36">
        <v>12560.64</v>
      </c>
      <c r="K54" s="94">
        <v>13125.88</v>
      </c>
      <c r="L54" s="93"/>
      <c r="M54" s="93"/>
      <c r="N54" s="93"/>
    </row>
    <row r="55" spans="2:14" ht="15.75" thickBot="1" x14ac:dyDescent="0.3">
      <c r="B55" s="125"/>
      <c r="C55" s="39" t="s">
        <v>67</v>
      </c>
      <c r="D55" s="36">
        <v>9838.18</v>
      </c>
      <c r="E55" s="36">
        <v>10280.89</v>
      </c>
      <c r="F55" s="36">
        <v>10743.54</v>
      </c>
      <c r="G55" s="36">
        <v>11227</v>
      </c>
      <c r="H55" s="36">
        <v>11732.2</v>
      </c>
      <c r="I55" s="36">
        <v>12259.77</v>
      </c>
      <c r="J55" s="36">
        <v>12811.86</v>
      </c>
      <c r="K55" s="36">
        <v>13388.4</v>
      </c>
    </row>
    <row r="56" spans="2:14" ht="15.75" thickBot="1" x14ac:dyDescent="0.3">
      <c r="B56" s="126"/>
      <c r="C56" s="39" t="s">
        <v>68</v>
      </c>
      <c r="D56" s="36">
        <v>10182.52</v>
      </c>
      <c r="E56" s="36">
        <v>10640.72</v>
      </c>
      <c r="F56" s="36">
        <v>11119.55</v>
      </c>
      <c r="G56" s="36">
        <v>11619.94</v>
      </c>
      <c r="H56" s="36">
        <v>12142.83</v>
      </c>
      <c r="I56" s="36">
        <v>12689.25</v>
      </c>
      <c r="J56" s="36">
        <v>13260.27</v>
      </c>
      <c r="K56" s="36">
        <v>13856.98</v>
      </c>
    </row>
    <row r="57" spans="2:14" ht="15.75" thickBot="1" x14ac:dyDescent="0.3">
      <c r="B57" s="40"/>
      <c r="C57" s="40"/>
      <c r="D57" s="40"/>
      <c r="E57" s="40"/>
      <c r="F57" s="40"/>
      <c r="G57" s="40"/>
      <c r="H57" s="40"/>
      <c r="I57" s="40"/>
      <c r="J57" s="41"/>
      <c r="K57" s="41"/>
    </row>
    <row r="58" spans="2:14" ht="15.75" thickBot="1" x14ac:dyDescent="0.3">
      <c r="B58" s="115" t="s">
        <v>69</v>
      </c>
      <c r="C58" s="116"/>
      <c r="D58" s="116"/>
      <c r="E58" s="116"/>
      <c r="F58" s="116"/>
      <c r="G58" s="116"/>
      <c r="H58" s="116"/>
      <c r="I58" s="116"/>
      <c r="J58" s="117"/>
      <c r="K58" s="27"/>
    </row>
    <row r="59" spans="2:14" ht="15.75" thickBot="1" x14ac:dyDescent="0.3">
      <c r="B59" s="121"/>
      <c r="C59" s="122"/>
      <c r="D59" s="123" t="s">
        <v>63</v>
      </c>
      <c r="E59" s="119"/>
      <c r="F59" s="119"/>
      <c r="G59" s="119"/>
      <c r="H59" s="119"/>
      <c r="I59" s="119"/>
      <c r="J59" s="120"/>
      <c r="K59" s="29"/>
    </row>
    <row r="60" spans="2:14" ht="15.75" thickBot="1" x14ac:dyDescent="0.3">
      <c r="B60" s="37" t="s">
        <v>64</v>
      </c>
      <c r="C60" s="38" t="s">
        <v>65</v>
      </c>
      <c r="D60" s="33">
        <v>9</v>
      </c>
      <c r="E60" s="33">
        <v>10</v>
      </c>
      <c r="F60" s="33">
        <v>11</v>
      </c>
      <c r="G60" s="33">
        <v>12</v>
      </c>
      <c r="H60" s="33">
        <v>13</v>
      </c>
      <c r="I60" s="33">
        <v>14</v>
      </c>
      <c r="J60" s="33">
        <v>15</v>
      </c>
      <c r="K60" s="41"/>
    </row>
    <row r="61" spans="2:14" ht="15.75" thickBot="1" x14ac:dyDescent="0.3">
      <c r="B61" s="124" t="s">
        <v>30</v>
      </c>
      <c r="C61" s="39" t="s">
        <v>66</v>
      </c>
      <c r="D61" s="36">
        <v>13716.55</v>
      </c>
      <c r="E61" s="36">
        <v>14333.79</v>
      </c>
      <c r="F61" s="36">
        <v>14978.8</v>
      </c>
      <c r="G61" s="36">
        <v>15652.85</v>
      </c>
      <c r="H61" s="36">
        <v>16357.23</v>
      </c>
      <c r="I61" s="36">
        <v>17093.310000000001</v>
      </c>
      <c r="J61" s="36">
        <v>17862.509999999998</v>
      </c>
      <c r="K61" s="41"/>
    </row>
    <row r="62" spans="2:14" ht="15.75" thickBot="1" x14ac:dyDescent="0.3">
      <c r="B62" s="125"/>
      <c r="C62" s="39" t="s">
        <v>67</v>
      </c>
      <c r="D62" s="36">
        <v>13990.88</v>
      </c>
      <c r="E62" s="36">
        <v>14620.46</v>
      </c>
      <c r="F62" s="36">
        <v>15278.38</v>
      </c>
      <c r="G62" s="36">
        <v>15965.92</v>
      </c>
      <c r="H62" s="36">
        <v>16684.37</v>
      </c>
      <c r="I62" s="36">
        <v>17435.169999999998</v>
      </c>
      <c r="J62" s="36">
        <v>18219.75</v>
      </c>
      <c r="K62" s="41"/>
    </row>
    <row r="63" spans="2:14" ht="15.75" thickBot="1" x14ac:dyDescent="0.3">
      <c r="B63" s="126"/>
      <c r="C63" s="39" t="s">
        <v>68</v>
      </c>
      <c r="D63" s="36">
        <v>14480.55</v>
      </c>
      <c r="E63" s="36">
        <v>15132.17</v>
      </c>
      <c r="F63" s="36">
        <v>15813.12</v>
      </c>
      <c r="G63" s="36">
        <v>16524.71</v>
      </c>
      <c r="H63" s="36">
        <v>17268.32</v>
      </c>
      <c r="I63" s="36">
        <v>18045.400000000001</v>
      </c>
      <c r="J63" s="36">
        <v>18857.43</v>
      </c>
      <c r="K63" s="41"/>
    </row>
    <row r="64" spans="2:14" ht="15.75" thickBot="1" x14ac:dyDescent="0.3"/>
    <row r="65" spans="2:12" ht="15.75" thickBot="1" x14ac:dyDescent="0.3">
      <c r="B65" s="146" t="s">
        <v>70</v>
      </c>
      <c r="C65" s="147"/>
      <c r="D65" s="147"/>
      <c r="E65" s="147"/>
      <c r="F65" s="147"/>
      <c r="G65" s="147"/>
      <c r="H65" s="147"/>
      <c r="I65" s="147"/>
      <c r="J65" s="147"/>
      <c r="K65" s="148"/>
      <c r="L65" s="54"/>
    </row>
    <row r="66" spans="2:12" ht="15.75" thickBot="1" x14ac:dyDescent="0.3">
      <c r="B66" s="44"/>
      <c r="C66" s="56"/>
      <c r="D66" s="118" t="s">
        <v>63</v>
      </c>
      <c r="E66" s="119"/>
      <c r="F66" s="119"/>
      <c r="G66" s="119"/>
      <c r="H66" s="119"/>
      <c r="I66" s="119"/>
      <c r="J66" s="119"/>
      <c r="K66" s="149"/>
      <c r="L66" s="55"/>
    </row>
    <row r="67" spans="2:12" ht="15.75" thickBot="1" x14ac:dyDescent="0.3">
      <c r="B67" s="30" t="s">
        <v>64</v>
      </c>
      <c r="C67" s="56" t="s">
        <v>65</v>
      </c>
      <c r="D67" s="58">
        <v>1</v>
      </c>
      <c r="E67" s="33">
        <v>2</v>
      </c>
      <c r="F67" s="33">
        <v>3</v>
      </c>
      <c r="G67" s="33">
        <v>4</v>
      </c>
      <c r="H67" s="33">
        <v>5</v>
      </c>
      <c r="I67" s="33">
        <v>6</v>
      </c>
      <c r="J67" s="33">
        <v>7</v>
      </c>
      <c r="K67" s="33">
        <v>8</v>
      </c>
    </row>
    <row r="68" spans="2:12" ht="15.75" thickBot="1" x14ac:dyDescent="0.3">
      <c r="B68" s="137" t="s">
        <v>37</v>
      </c>
      <c r="C68" s="57" t="s">
        <v>66</v>
      </c>
      <c r="D68" s="59">
        <v>3954.08</v>
      </c>
      <c r="E68" s="36">
        <v>4072.7</v>
      </c>
      <c r="F68" s="36">
        <v>4194.88</v>
      </c>
      <c r="G68" s="36">
        <v>4320.7299999999996</v>
      </c>
      <c r="H68" s="36">
        <v>4450.3500000000004</v>
      </c>
      <c r="I68" s="36">
        <v>4583.8599999999997</v>
      </c>
      <c r="J68" s="36">
        <v>4721.38</v>
      </c>
      <c r="K68" s="36">
        <v>4863.0200000000004</v>
      </c>
    </row>
    <row r="69" spans="2:12" ht="15.75" thickBot="1" x14ac:dyDescent="0.3">
      <c r="B69" s="138"/>
      <c r="C69" s="57" t="s">
        <v>67</v>
      </c>
      <c r="D69" s="59">
        <v>4547.1899999999996</v>
      </c>
      <c r="E69" s="36">
        <v>4683.6099999999997</v>
      </c>
      <c r="F69" s="36">
        <v>4824.1099999999997</v>
      </c>
      <c r="G69" s="36">
        <v>4968.84</v>
      </c>
      <c r="H69" s="36">
        <v>5117.8999999999996</v>
      </c>
      <c r="I69" s="36">
        <v>5271.44</v>
      </c>
      <c r="J69" s="36">
        <v>5429.58</v>
      </c>
      <c r="K69" s="36">
        <v>5592.48</v>
      </c>
    </row>
    <row r="70" spans="2:12" ht="15.75" thickBot="1" x14ac:dyDescent="0.3">
      <c r="B70" s="138"/>
      <c r="C70" s="57" t="s">
        <v>68</v>
      </c>
      <c r="D70" s="59">
        <v>5001.91</v>
      </c>
      <c r="E70" s="36">
        <v>5151.97</v>
      </c>
      <c r="F70" s="36">
        <v>5306.53</v>
      </c>
      <c r="G70" s="36">
        <v>5465.72</v>
      </c>
      <c r="H70" s="36">
        <v>5629.7</v>
      </c>
      <c r="I70" s="36">
        <v>5798.58</v>
      </c>
      <c r="J70" s="36">
        <v>5972.54</v>
      </c>
      <c r="K70" s="36">
        <v>6151.72</v>
      </c>
    </row>
    <row r="71" spans="2:12" ht="15.75" thickBot="1" x14ac:dyDescent="0.3">
      <c r="B71" s="139"/>
      <c r="C71" s="57" t="s">
        <v>71</v>
      </c>
      <c r="D71" s="59">
        <v>5252.01</v>
      </c>
      <c r="E71" s="36">
        <v>5409.57</v>
      </c>
      <c r="F71" s="36">
        <v>5571.85</v>
      </c>
      <c r="G71" s="36">
        <v>5739.01</v>
      </c>
      <c r="H71" s="36">
        <v>5911.18</v>
      </c>
      <c r="I71" s="36">
        <v>6088.51</v>
      </c>
      <c r="J71" s="36">
        <v>6271.17</v>
      </c>
      <c r="K71" s="36">
        <v>6459.3</v>
      </c>
    </row>
    <row r="72" spans="2:12" ht="15.75" thickBot="1" x14ac:dyDescent="0.3"/>
    <row r="73" spans="2:12" ht="15.75" thickBot="1" x14ac:dyDescent="0.3">
      <c r="B73" s="140" t="s">
        <v>72</v>
      </c>
      <c r="C73" s="141"/>
      <c r="D73" s="141"/>
      <c r="E73" s="141"/>
      <c r="F73" s="141"/>
      <c r="G73" s="141"/>
      <c r="H73" s="141"/>
      <c r="I73" s="141"/>
      <c r="J73" s="142"/>
    </row>
    <row r="74" spans="2:12" ht="15.75" thickBot="1" x14ac:dyDescent="0.3">
      <c r="B74" s="46"/>
      <c r="C74" s="47"/>
      <c r="D74" s="143" t="s">
        <v>63</v>
      </c>
      <c r="E74" s="144"/>
      <c r="F74" s="144"/>
      <c r="G74" s="144"/>
      <c r="H74" s="144"/>
      <c r="I74" s="144"/>
      <c r="J74" s="145"/>
    </row>
    <row r="75" spans="2:12" ht="15.75" thickBot="1" x14ac:dyDescent="0.3">
      <c r="B75" s="48" t="s">
        <v>64</v>
      </c>
      <c r="C75" s="49" t="s">
        <v>65</v>
      </c>
      <c r="D75" s="50">
        <v>9</v>
      </c>
      <c r="E75" s="50">
        <v>10</v>
      </c>
      <c r="F75" s="50">
        <v>11</v>
      </c>
      <c r="G75" s="50">
        <v>12</v>
      </c>
      <c r="H75" s="50">
        <v>13</v>
      </c>
      <c r="I75" s="50">
        <v>14</v>
      </c>
      <c r="J75" s="50">
        <v>15</v>
      </c>
    </row>
    <row r="76" spans="2:12" ht="15.75" thickBot="1" x14ac:dyDescent="0.3">
      <c r="B76" s="51"/>
      <c r="C76" s="39" t="s">
        <v>66</v>
      </c>
      <c r="D76" s="53">
        <v>5008.91</v>
      </c>
      <c r="E76" s="53">
        <v>5159.18</v>
      </c>
      <c r="F76" s="53">
        <v>5313.95</v>
      </c>
      <c r="G76" s="53">
        <v>5473.37</v>
      </c>
      <c r="H76" s="53">
        <v>5637.57</v>
      </c>
      <c r="I76" s="53">
        <v>5806.7</v>
      </c>
      <c r="J76" s="53">
        <v>5980.9</v>
      </c>
    </row>
    <row r="77" spans="2:12" ht="15.75" thickBot="1" x14ac:dyDescent="0.3">
      <c r="B77" s="51"/>
      <c r="C77" s="39" t="s">
        <v>67</v>
      </c>
      <c r="D77" s="53">
        <v>5760.25</v>
      </c>
      <c r="E77" s="53">
        <v>5933.05</v>
      </c>
      <c r="F77" s="53">
        <v>6111.05</v>
      </c>
      <c r="G77" s="53">
        <v>6294.38</v>
      </c>
      <c r="H77" s="53">
        <v>6483.2</v>
      </c>
      <c r="I77" s="53">
        <v>6677.7</v>
      </c>
      <c r="J77" s="53">
        <v>6878.04</v>
      </c>
    </row>
    <row r="78" spans="2:12" ht="15.75" thickBot="1" x14ac:dyDescent="0.3">
      <c r="B78" s="51" t="s">
        <v>37</v>
      </c>
      <c r="C78" s="39" t="s">
        <v>68</v>
      </c>
      <c r="D78" s="53">
        <v>6336.27</v>
      </c>
      <c r="E78" s="53">
        <v>6526.36</v>
      </c>
      <c r="F78" s="53">
        <v>6722.15</v>
      </c>
      <c r="G78" s="53">
        <v>6923.81</v>
      </c>
      <c r="H78" s="53">
        <v>7131.53</v>
      </c>
      <c r="I78" s="53">
        <v>7345.48</v>
      </c>
      <c r="J78" s="53">
        <v>7565.84</v>
      </c>
    </row>
    <row r="79" spans="2:12" ht="15.75" thickBot="1" x14ac:dyDescent="0.3">
      <c r="B79" s="52"/>
      <c r="C79" s="39" t="s">
        <v>71</v>
      </c>
      <c r="D79" s="53">
        <v>6653.09</v>
      </c>
      <c r="E79" s="53">
        <v>6852.67</v>
      </c>
      <c r="F79" s="53">
        <v>7058.26</v>
      </c>
      <c r="G79" s="53">
        <v>7270.01</v>
      </c>
      <c r="H79" s="53">
        <v>7488.1</v>
      </c>
      <c r="I79" s="53">
        <v>7712.74</v>
      </c>
      <c r="J79" s="53">
        <v>7944.13</v>
      </c>
    </row>
    <row r="82" spans="2:14" ht="15.75" thickBot="1" x14ac:dyDescent="0.3">
      <c r="B82" s="16" t="s">
        <v>73</v>
      </c>
    </row>
    <row r="83" spans="2:14" ht="15.75" customHeight="1" thickBot="1" x14ac:dyDescent="0.3">
      <c r="B83" s="129" t="s">
        <v>0</v>
      </c>
      <c r="C83" s="130"/>
      <c r="D83" s="156" t="s">
        <v>1</v>
      </c>
      <c r="E83" s="156"/>
      <c r="F83" s="156"/>
      <c r="G83" s="157"/>
      <c r="H83" s="61" t="s">
        <v>74</v>
      </c>
      <c r="I83" s="158" t="s">
        <v>3</v>
      </c>
      <c r="J83" s="158" t="s">
        <v>76</v>
      </c>
      <c r="K83" s="150" t="s">
        <v>24</v>
      </c>
      <c r="L83" s="151"/>
      <c r="M83" s="151"/>
      <c r="N83" s="152"/>
    </row>
    <row r="84" spans="2:14" x14ac:dyDescent="0.25">
      <c r="B84" s="131"/>
      <c r="C84" s="132"/>
      <c r="D84" s="64" t="s">
        <v>77</v>
      </c>
      <c r="E84" s="160" t="s">
        <v>79</v>
      </c>
      <c r="F84" s="64" t="s">
        <v>80</v>
      </c>
      <c r="G84" s="160" t="s">
        <v>3</v>
      </c>
      <c r="H84" s="62" t="s">
        <v>75</v>
      </c>
      <c r="I84" s="159"/>
      <c r="J84" s="159"/>
      <c r="K84" s="153"/>
      <c r="L84" s="154"/>
      <c r="M84" s="154"/>
      <c r="N84" s="155"/>
    </row>
    <row r="85" spans="2:14" ht="15.75" thickBot="1" x14ac:dyDescent="0.3">
      <c r="B85" s="133"/>
      <c r="C85" s="134"/>
      <c r="D85" s="64" t="s">
        <v>78</v>
      </c>
      <c r="E85" s="161"/>
      <c r="F85" s="64" t="s">
        <v>81</v>
      </c>
      <c r="G85" s="161"/>
      <c r="H85" s="70"/>
      <c r="I85" s="159"/>
      <c r="J85" s="159"/>
      <c r="K85" s="153"/>
      <c r="L85" s="154"/>
      <c r="M85" s="154"/>
      <c r="N85" s="155"/>
    </row>
    <row r="86" spans="2:14" ht="18" customHeight="1" x14ac:dyDescent="0.25">
      <c r="B86" s="162" t="s">
        <v>82</v>
      </c>
      <c r="C86" s="163"/>
      <c r="D86" s="71">
        <v>3</v>
      </c>
      <c r="E86" s="26">
        <v>1</v>
      </c>
      <c r="F86" s="71">
        <v>2</v>
      </c>
      <c r="G86" s="26">
        <f>SUM(D86:F86)</f>
        <v>6</v>
      </c>
      <c r="H86" s="26">
        <v>1</v>
      </c>
      <c r="I86" s="26">
        <f>SUM(G86:H86)</f>
        <v>7</v>
      </c>
      <c r="J86" s="20">
        <v>7565.29</v>
      </c>
      <c r="K86" s="105" t="s">
        <v>83</v>
      </c>
      <c r="L86" s="105"/>
      <c r="M86" s="105"/>
      <c r="N86" s="106"/>
    </row>
    <row r="87" spans="2:14" ht="18" customHeight="1" x14ac:dyDescent="0.25">
      <c r="B87" s="164" t="s">
        <v>84</v>
      </c>
      <c r="C87" s="165"/>
      <c r="D87" s="71">
        <v>0</v>
      </c>
      <c r="E87" s="26">
        <v>0</v>
      </c>
      <c r="F87" s="71">
        <v>5</v>
      </c>
      <c r="G87" s="26">
        <f>SUM(D87:F87)</f>
        <v>5</v>
      </c>
      <c r="H87" s="26">
        <v>2</v>
      </c>
      <c r="I87" s="26">
        <f>SUM(G87:H87)</f>
        <v>7</v>
      </c>
      <c r="J87" s="20">
        <v>6706.46</v>
      </c>
      <c r="K87" s="105" t="s">
        <v>85</v>
      </c>
      <c r="L87" s="105"/>
      <c r="M87" s="105"/>
      <c r="N87" s="106"/>
    </row>
    <row r="88" spans="2:14" ht="18" customHeight="1" x14ac:dyDescent="0.25">
      <c r="B88" s="164" t="s">
        <v>86</v>
      </c>
      <c r="C88" s="165"/>
      <c r="D88" s="71">
        <v>2</v>
      </c>
      <c r="E88" s="26">
        <v>3</v>
      </c>
      <c r="F88" s="71">
        <v>10</v>
      </c>
      <c r="G88" s="26">
        <f>SUM(D88:F88)</f>
        <v>15</v>
      </c>
      <c r="H88" s="26">
        <v>6</v>
      </c>
      <c r="I88" s="26">
        <f>SUM(G88:H88)</f>
        <v>21</v>
      </c>
      <c r="J88" s="20">
        <v>5868.16</v>
      </c>
      <c r="K88" s="105" t="s">
        <v>35</v>
      </c>
      <c r="L88" s="105"/>
      <c r="M88" s="105"/>
      <c r="N88" s="106"/>
    </row>
    <row r="89" spans="2:14" ht="18" customHeight="1" x14ac:dyDescent="0.25">
      <c r="B89" s="164" t="s">
        <v>87</v>
      </c>
      <c r="C89" s="165"/>
      <c r="D89" s="71">
        <v>1</v>
      </c>
      <c r="E89" s="26">
        <v>0</v>
      </c>
      <c r="F89" s="71">
        <v>11</v>
      </c>
      <c r="G89" s="26">
        <f>SUM(D89:F89)</f>
        <v>12</v>
      </c>
      <c r="H89" s="26">
        <v>2</v>
      </c>
      <c r="I89" s="26">
        <f>SUM(G89:H89)</f>
        <v>14</v>
      </c>
      <c r="J89" s="20">
        <v>3591.14</v>
      </c>
      <c r="K89" s="105" t="s">
        <v>83</v>
      </c>
      <c r="L89" s="105"/>
      <c r="M89" s="105"/>
      <c r="N89" s="106"/>
    </row>
    <row r="90" spans="2:14" ht="18" customHeight="1" x14ac:dyDescent="0.25">
      <c r="B90" s="164" t="s">
        <v>88</v>
      </c>
      <c r="C90" s="165"/>
      <c r="D90" s="71">
        <v>0</v>
      </c>
      <c r="E90" s="26">
        <v>0</v>
      </c>
      <c r="F90" s="71">
        <v>5</v>
      </c>
      <c r="G90" s="26">
        <f>SUM(D90:F90)</f>
        <v>5</v>
      </c>
      <c r="H90" s="26">
        <v>2</v>
      </c>
      <c r="I90" s="26">
        <v>7</v>
      </c>
      <c r="J90" s="20">
        <v>2206.5500000000002</v>
      </c>
      <c r="K90" s="105" t="s">
        <v>83</v>
      </c>
      <c r="L90" s="105"/>
      <c r="M90" s="105"/>
      <c r="N90" s="106"/>
    </row>
    <row r="91" spans="2:14" ht="18" customHeight="1" x14ac:dyDescent="0.25">
      <c r="B91" s="166" t="s">
        <v>89</v>
      </c>
      <c r="C91" s="105"/>
      <c r="D91" s="167">
        <v>2</v>
      </c>
      <c r="E91" s="103">
        <v>1</v>
      </c>
      <c r="F91" s="167">
        <v>4</v>
      </c>
      <c r="G91" s="103">
        <v>7</v>
      </c>
      <c r="H91" s="103">
        <v>0</v>
      </c>
      <c r="I91" s="103">
        <f>SUM(G91:H92)</f>
        <v>7</v>
      </c>
      <c r="J91" s="135">
        <v>6706.46</v>
      </c>
      <c r="K91" s="105" t="s">
        <v>85</v>
      </c>
      <c r="L91" s="105"/>
      <c r="M91" s="105"/>
      <c r="N91" s="106"/>
    </row>
    <row r="92" spans="2:14" ht="18" customHeight="1" x14ac:dyDescent="0.25">
      <c r="B92" s="166"/>
      <c r="C92" s="105"/>
      <c r="D92" s="167"/>
      <c r="E92" s="103"/>
      <c r="F92" s="167"/>
      <c r="G92" s="103"/>
      <c r="H92" s="103"/>
      <c r="I92" s="103"/>
      <c r="J92" s="136"/>
      <c r="K92" s="105"/>
      <c r="L92" s="105"/>
      <c r="M92" s="105"/>
      <c r="N92" s="106"/>
    </row>
    <row r="93" spans="2:14" ht="18" customHeight="1" x14ac:dyDescent="0.25">
      <c r="B93" s="166" t="s">
        <v>90</v>
      </c>
      <c r="C93" s="105"/>
      <c r="D93" s="167">
        <v>2</v>
      </c>
      <c r="E93" s="103">
        <v>0</v>
      </c>
      <c r="F93" s="167">
        <v>12</v>
      </c>
      <c r="G93" s="103">
        <v>14</v>
      </c>
      <c r="H93" s="103">
        <v>0</v>
      </c>
      <c r="I93" s="103">
        <f>SUM(G93:H94)</f>
        <v>14</v>
      </c>
      <c r="J93" s="179">
        <v>5029.8599999999997</v>
      </c>
      <c r="K93" s="105" t="s">
        <v>85</v>
      </c>
      <c r="L93" s="105"/>
      <c r="M93" s="105"/>
      <c r="N93" s="106"/>
    </row>
    <row r="94" spans="2:14" x14ac:dyDescent="0.25">
      <c r="B94" s="166"/>
      <c r="C94" s="105"/>
      <c r="D94" s="167"/>
      <c r="E94" s="103"/>
      <c r="F94" s="167"/>
      <c r="G94" s="103"/>
      <c r="H94" s="103"/>
      <c r="I94" s="103"/>
      <c r="J94" s="179"/>
      <c r="K94" s="105"/>
      <c r="L94" s="105"/>
      <c r="M94" s="105"/>
      <c r="N94" s="106"/>
    </row>
    <row r="95" spans="2:14" ht="15.75" thickBot="1" x14ac:dyDescent="0.3">
      <c r="B95" s="170" t="s">
        <v>91</v>
      </c>
      <c r="C95" s="171"/>
      <c r="D95" s="68">
        <f t="shared" ref="D95:I95" si="1">SUM(D86:D94)</f>
        <v>10</v>
      </c>
      <c r="E95" s="69">
        <f t="shared" si="1"/>
        <v>5</v>
      </c>
      <c r="F95" s="68">
        <f t="shared" si="1"/>
        <v>49</v>
      </c>
      <c r="G95" s="69">
        <f t="shared" si="1"/>
        <v>64</v>
      </c>
      <c r="H95" s="69">
        <f t="shared" si="1"/>
        <v>13</v>
      </c>
      <c r="I95" s="69">
        <f t="shared" si="1"/>
        <v>77</v>
      </c>
      <c r="J95" s="72"/>
      <c r="K95" s="73"/>
      <c r="L95" s="42"/>
      <c r="M95" s="42"/>
      <c r="N95" s="43"/>
    </row>
    <row r="98" spans="2:14" x14ac:dyDescent="0.25">
      <c r="B98" s="16" t="s">
        <v>92</v>
      </c>
    </row>
    <row r="100" spans="2:14" ht="15.75" thickBot="1" x14ac:dyDescent="0.3">
      <c r="B100" s="74" t="s">
        <v>93</v>
      </c>
    </row>
    <row r="101" spans="2:14" ht="15.75" customHeight="1" thickBot="1" x14ac:dyDescent="0.3">
      <c r="B101" s="129" t="s">
        <v>0</v>
      </c>
      <c r="C101" s="180"/>
      <c r="D101" s="172" t="s">
        <v>1</v>
      </c>
      <c r="E101" s="172"/>
      <c r="F101" s="172"/>
      <c r="G101" s="173"/>
      <c r="H101" s="61" t="s">
        <v>74</v>
      </c>
      <c r="I101" s="158" t="s">
        <v>3</v>
      </c>
      <c r="J101" s="175" t="s">
        <v>76</v>
      </c>
      <c r="K101" s="102" t="s">
        <v>24</v>
      </c>
      <c r="L101" s="102"/>
      <c r="M101" s="102"/>
      <c r="N101" s="112"/>
    </row>
    <row r="102" spans="2:14" x14ac:dyDescent="0.25">
      <c r="B102" s="131"/>
      <c r="C102" s="181"/>
      <c r="D102" s="64" t="s">
        <v>77</v>
      </c>
      <c r="E102" s="160" t="s">
        <v>79</v>
      </c>
      <c r="F102" s="64" t="s">
        <v>80</v>
      </c>
      <c r="G102" s="160" t="s">
        <v>3</v>
      </c>
      <c r="H102" s="62" t="s">
        <v>75</v>
      </c>
      <c r="I102" s="159"/>
      <c r="J102" s="176"/>
      <c r="K102" s="168"/>
      <c r="L102" s="168"/>
      <c r="M102" s="168"/>
      <c r="N102" s="169"/>
    </row>
    <row r="103" spans="2:14" ht="15.75" thickBot="1" x14ac:dyDescent="0.3">
      <c r="B103" s="182"/>
      <c r="C103" s="183"/>
      <c r="D103" s="65" t="s">
        <v>78</v>
      </c>
      <c r="E103" s="178"/>
      <c r="F103" s="65" t="s">
        <v>81</v>
      </c>
      <c r="G103" s="178"/>
      <c r="H103" s="63"/>
      <c r="I103" s="174"/>
      <c r="J103" s="177"/>
      <c r="K103" s="168"/>
      <c r="L103" s="168"/>
      <c r="M103" s="168"/>
      <c r="N103" s="169"/>
    </row>
    <row r="104" spans="2:14" ht="26.1" customHeight="1" thickBot="1" x14ac:dyDescent="0.3">
      <c r="B104" s="164" t="s">
        <v>94</v>
      </c>
      <c r="C104" s="165"/>
      <c r="D104" s="66">
        <v>1</v>
      </c>
      <c r="E104" s="19">
        <v>0</v>
      </c>
      <c r="F104" s="66">
        <v>0</v>
      </c>
      <c r="G104" s="19">
        <f t="shared" ref="G104:G117" si="2">SUM(D104:F104)</f>
        <v>1</v>
      </c>
      <c r="H104" s="19">
        <v>0</v>
      </c>
      <c r="I104" s="75">
        <f t="shared" ref="I104:I117" si="3">SUM(G104:H104)</f>
        <v>1</v>
      </c>
      <c r="J104" s="78">
        <v>10507.35</v>
      </c>
      <c r="K104" s="105" t="s">
        <v>95</v>
      </c>
      <c r="L104" s="105"/>
      <c r="M104" s="105"/>
      <c r="N104" s="106"/>
    </row>
    <row r="105" spans="2:14" ht="26.1" customHeight="1" thickBot="1" x14ac:dyDescent="0.3">
      <c r="B105" s="164" t="s">
        <v>96</v>
      </c>
      <c r="C105" s="165"/>
      <c r="D105" s="66">
        <v>1</v>
      </c>
      <c r="E105" s="19">
        <v>0</v>
      </c>
      <c r="F105" s="66">
        <v>0</v>
      </c>
      <c r="G105" s="19">
        <f t="shared" si="2"/>
        <v>1</v>
      </c>
      <c r="H105" s="19">
        <v>0</v>
      </c>
      <c r="I105" s="19">
        <f t="shared" si="3"/>
        <v>1</v>
      </c>
      <c r="J105" s="79">
        <v>10507.35</v>
      </c>
      <c r="K105" s="105" t="s">
        <v>97</v>
      </c>
      <c r="L105" s="105"/>
      <c r="M105" s="105"/>
      <c r="N105" s="106"/>
    </row>
    <row r="106" spans="2:14" ht="26.1" customHeight="1" thickBot="1" x14ac:dyDescent="0.3">
      <c r="B106" s="164" t="s">
        <v>98</v>
      </c>
      <c r="C106" s="165"/>
      <c r="D106" s="66">
        <v>1</v>
      </c>
      <c r="E106" s="19">
        <v>0</v>
      </c>
      <c r="F106" s="66">
        <v>0</v>
      </c>
      <c r="G106" s="19">
        <f t="shared" si="2"/>
        <v>1</v>
      </c>
      <c r="H106" s="19">
        <v>0</v>
      </c>
      <c r="I106" s="19">
        <f t="shared" si="3"/>
        <v>1</v>
      </c>
      <c r="J106" s="79">
        <v>8910.2099999999991</v>
      </c>
      <c r="K106" s="105" t="s">
        <v>99</v>
      </c>
      <c r="L106" s="105"/>
      <c r="M106" s="105"/>
      <c r="N106" s="106"/>
    </row>
    <row r="107" spans="2:14" ht="26.1" customHeight="1" thickBot="1" x14ac:dyDescent="0.3">
      <c r="B107" s="164" t="s">
        <v>100</v>
      </c>
      <c r="C107" s="165"/>
      <c r="D107" s="66">
        <v>1</v>
      </c>
      <c r="E107" s="19">
        <v>0</v>
      </c>
      <c r="F107" s="66">
        <v>0</v>
      </c>
      <c r="G107" s="19">
        <f t="shared" si="2"/>
        <v>1</v>
      </c>
      <c r="H107" s="19">
        <v>0</v>
      </c>
      <c r="I107" s="75">
        <f t="shared" si="3"/>
        <v>1</v>
      </c>
      <c r="J107" s="78">
        <v>10507.35</v>
      </c>
      <c r="K107" s="105" t="s">
        <v>101</v>
      </c>
      <c r="L107" s="105"/>
      <c r="M107" s="105"/>
      <c r="N107" s="106"/>
    </row>
    <row r="108" spans="2:14" ht="26.1" customHeight="1" thickBot="1" x14ac:dyDescent="0.3">
      <c r="B108" s="164" t="s">
        <v>102</v>
      </c>
      <c r="C108" s="165"/>
      <c r="D108" s="66">
        <v>1</v>
      </c>
      <c r="E108" s="19">
        <v>0</v>
      </c>
      <c r="F108" s="66">
        <v>0</v>
      </c>
      <c r="G108" s="19">
        <f t="shared" si="2"/>
        <v>1</v>
      </c>
      <c r="H108" s="19">
        <v>0</v>
      </c>
      <c r="I108" s="19">
        <f t="shared" si="3"/>
        <v>1</v>
      </c>
      <c r="J108" s="79">
        <v>8910.2099999999991</v>
      </c>
      <c r="K108" s="105" t="s">
        <v>103</v>
      </c>
      <c r="L108" s="105"/>
      <c r="M108" s="105"/>
      <c r="N108" s="106"/>
    </row>
    <row r="109" spans="2:14" ht="26.1" customHeight="1" thickBot="1" x14ac:dyDescent="0.3">
      <c r="B109" s="166" t="s">
        <v>104</v>
      </c>
      <c r="C109" s="105"/>
      <c r="D109" s="66">
        <v>0</v>
      </c>
      <c r="E109" s="19">
        <v>0</v>
      </c>
      <c r="F109" s="66">
        <v>1</v>
      </c>
      <c r="G109" s="19">
        <f t="shared" si="2"/>
        <v>1</v>
      </c>
      <c r="H109" s="19">
        <v>0</v>
      </c>
      <c r="I109" s="75">
        <f t="shared" si="3"/>
        <v>1</v>
      </c>
      <c r="J109" s="78">
        <v>8910.2099999999991</v>
      </c>
      <c r="K109" s="105" t="s">
        <v>105</v>
      </c>
      <c r="L109" s="105"/>
      <c r="M109" s="105"/>
      <c r="N109" s="106"/>
    </row>
    <row r="110" spans="2:14" ht="26.1" customHeight="1" thickBot="1" x14ac:dyDescent="0.3">
      <c r="B110" s="164" t="s">
        <v>106</v>
      </c>
      <c r="C110" s="165"/>
      <c r="D110" s="66">
        <v>0</v>
      </c>
      <c r="E110" s="19">
        <v>0</v>
      </c>
      <c r="F110" s="66">
        <v>1</v>
      </c>
      <c r="G110" s="19">
        <f t="shared" si="2"/>
        <v>1</v>
      </c>
      <c r="H110" s="19">
        <v>0</v>
      </c>
      <c r="I110" s="75">
        <f t="shared" si="3"/>
        <v>1</v>
      </c>
      <c r="J110" s="78">
        <v>9578.68</v>
      </c>
      <c r="K110" s="105" t="s">
        <v>107</v>
      </c>
      <c r="L110" s="105"/>
      <c r="M110" s="105"/>
      <c r="N110" s="106"/>
    </row>
    <row r="111" spans="2:14" ht="26.1" customHeight="1" thickBot="1" x14ac:dyDescent="0.3">
      <c r="B111" s="80" t="s">
        <v>108</v>
      </c>
      <c r="C111" s="77"/>
      <c r="D111" s="66">
        <v>1</v>
      </c>
      <c r="E111" s="19">
        <v>0</v>
      </c>
      <c r="F111" s="66">
        <v>0</v>
      </c>
      <c r="G111" s="19">
        <f t="shared" si="2"/>
        <v>1</v>
      </c>
      <c r="H111" s="19">
        <v>0</v>
      </c>
      <c r="I111" s="75">
        <f t="shared" si="3"/>
        <v>1</v>
      </c>
      <c r="J111" s="78">
        <v>9578.68</v>
      </c>
      <c r="K111" s="105" t="s">
        <v>107</v>
      </c>
      <c r="L111" s="105"/>
      <c r="M111" s="105"/>
      <c r="N111" s="106"/>
    </row>
    <row r="112" spans="2:14" ht="26.1" customHeight="1" thickBot="1" x14ac:dyDescent="0.3">
      <c r="B112" s="164" t="s">
        <v>109</v>
      </c>
      <c r="C112" s="165"/>
      <c r="D112" s="66">
        <v>2</v>
      </c>
      <c r="E112" s="19">
        <v>0</v>
      </c>
      <c r="F112" s="66">
        <v>0</v>
      </c>
      <c r="G112" s="19">
        <f t="shared" si="2"/>
        <v>2</v>
      </c>
      <c r="H112" s="19">
        <v>0</v>
      </c>
      <c r="I112" s="75">
        <f t="shared" si="3"/>
        <v>2</v>
      </c>
      <c r="J112" s="78">
        <v>8796.33</v>
      </c>
      <c r="K112" s="105" t="s">
        <v>110</v>
      </c>
      <c r="L112" s="105"/>
      <c r="M112" s="105"/>
      <c r="N112" s="106"/>
    </row>
    <row r="113" spans="2:14" ht="26.1" customHeight="1" thickBot="1" x14ac:dyDescent="0.3">
      <c r="B113" s="164" t="s">
        <v>111</v>
      </c>
      <c r="C113" s="165"/>
      <c r="D113" s="66">
        <v>0</v>
      </c>
      <c r="E113" s="19">
        <v>1</v>
      </c>
      <c r="F113" s="66">
        <v>0</v>
      </c>
      <c r="G113" s="19">
        <f t="shared" si="2"/>
        <v>1</v>
      </c>
      <c r="H113" s="19">
        <v>0</v>
      </c>
      <c r="I113" s="75">
        <f t="shared" si="3"/>
        <v>1</v>
      </c>
      <c r="J113" s="78">
        <v>8796.33</v>
      </c>
      <c r="K113" s="105" t="s">
        <v>112</v>
      </c>
      <c r="L113" s="105"/>
      <c r="M113" s="105"/>
      <c r="N113" s="106"/>
    </row>
    <row r="114" spans="2:14" ht="26.1" customHeight="1" thickBot="1" x14ac:dyDescent="0.3">
      <c r="B114" s="164" t="s">
        <v>113</v>
      </c>
      <c r="C114" s="165"/>
      <c r="D114" s="66">
        <v>10</v>
      </c>
      <c r="E114" s="19">
        <v>0</v>
      </c>
      <c r="F114" s="66">
        <v>0</v>
      </c>
      <c r="G114" s="19">
        <f t="shared" si="2"/>
        <v>10</v>
      </c>
      <c r="H114" s="19">
        <v>0</v>
      </c>
      <c r="I114" s="75">
        <f t="shared" si="3"/>
        <v>10</v>
      </c>
      <c r="J114" s="78">
        <v>8405.89</v>
      </c>
      <c r="K114" s="105" t="s">
        <v>107</v>
      </c>
      <c r="L114" s="105"/>
      <c r="M114" s="105"/>
      <c r="N114" s="106"/>
    </row>
    <row r="115" spans="2:14" ht="26.1" customHeight="1" thickBot="1" x14ac:dyDescent="0.3">
      <c r="B115" s="164" t="s">
        <v>114</v>
      </c>
      <c r="C115" s="165"/>
      <c r="D115" s="66">
        <v>3</v>
      </c>
      <c r="E115" s="19">
        <v>0</v>
      </c>
      <c r="F115" s="66">
        <v>0</v>
      </c>
      <c r="G115" s="19">
        <f t="shared" si="2"/>
        <v>3</v>
      </c>
      <c r="H115" s="19">
        <v>0</v>
      </c>
      <c r="I115" s="75">
        <f t="shared" si="3"/>
        <v>3</v>
      </c>
      <c r="J115" s="78">
        <v>8405.89</v>
      </c>
      <c r="K115" s="105" t="s">
        <v>107</v>
      </c>
      <c r="L115" s="105"/>
      <c r="M115" s="105"/>
      <c r="N115" s="106"/>
    </row>
    <row r="116" spans="2:14" ht="26.1" customHeight="1" thickBot="1" x14ac:dyDescent="0.3">
      <c r="B116" s="164" t="s">
        <v>115</v>
      </c>
      <c r="C116" s="165"/>
      <c r="D116" s="66">
        <v>1</v>
      </c>
      <c r="E116" s="19">
        <v>0</v>
      </c>
      <c r="F116" s="66">
        <v>0</v>
      </c>
      <c r="G116" s="19">
        <f t="shared" si="2"/>
        <v>1</v>
      </c>
      <c r="H116" s="19">
        <v>0</v>
      </c>
      <c r="I116" s="75">
        <f t="shared" si="3"/>
        <v>1</v>
      </c>
      <c r="J116" s="78">
        <v>8405.89</v>
      </c>
      <c r="K116" s="105" t="s">
        <v>107</v>
      </c>
      <c r="L116" s="105"/>
      <c r="M116" s="105"/>
      <c r="N116" s="106"/>
    </row>
    <row r="117" spans="2:14" ht="26.1" customHeight="1" thickBot="1" x14ac:dyDescent="0.3">
      <c r="B117" s="164" t="s">
        <v>116</v>
      </c>
      <c r="C117" s="165"/>
      <c r="D117" s="66">
        <v>0</v>
      </c>
      <c r="E117" s="19">
        <v>0</v>
      </c>
      <c r="F117" s="66">
        <v>1</v>
      </c>
      <c r="G117" s="19">
        <f t="shared" si="2"/>
        <v>1</v>
      </c>
      <c r="H117" s="19">
        <v>0</v>
      </c>
      <c r="I117" s="75">
        <f t="shared" si="3"/>
        <v>1</v>
      </c>
      <c r="J117" s="78">
        <v>5868.16</v>
      </c>
      <c r="K117" s="105" t="s">
        <v>85</v>
      </c>
      <c r="L117" s="105"/>
      <c r="M117" s="105"/>
      <c r="N117" s="106"/>
    </row>
    <row r="118" spans="2:14" ht="18" customHeight="1" thickBot="1" x14ac:dyDescent="0.3">
      <c r="B118" s="170" t="s">
        <v>91</v>
      </c>
      <c r="C118" s="171"/>
      <c r="D118" s="68">
        <f t="shared" ref="D118:I118" si="4">SUM(D104:D117)</f>
        <v>22</v>
      </c>
      <c r="E118" s="69">
        <f t="shared" si="4"/>
        <v>1</v>
      </c>
      <c r="F118" s="68">
        <f t="shared" si="4"/>
        <v>3</v>
      </c>
      <c r="G118" s="69">
        <f t="shared" si="4"/>
        <v>26</v>
      </c>
      <c r="H118" s="69">
        <f t="shared" si="4"/>
        <v>0</v>
      </c>
      <c r="I118" s="76">
        <f t="shared" si="4"/>
        <v>26</v>
      </c>
      <c r="J118" s="81"/>
      <c r="K118" s="82"/>
      <c r="L118" s="42"/>
      <c r="M118" s="42"/>
      <c r="N118" s="43"/>
    </row>
    <row r="119" spans="2:14" ht="18" customHeight="1" x14ac:dyDescent="0.25"/>
    <row r="121" spans="2:14" ht="15.75" thickBot="1" x14ac:dyDescent="0.3">
      <c r="B121" s="7" t="s">
        <v>117</v>
      </c>
    </row>
    <row r="122" spans="2:14" ht="15.75" customHeight="1" thickBot="1" x14ac:dyDescent="0.3">
      <c r="B122" s="129" t="s">
        <v>0</v>
      </c>
      <c r="C122" s="180"/>
      <c r="D122" s="172" t="s">
        <v>1</v>
      </c>
      <c r="E122" s="172"/>
      <c r="F122" s="172"/>
      <c r="G122" s="173"/>
      <c r="H122" s="61" t="s">
        <v>74</v>
      </c>
      <c r="I122" s="158" t="s">
        <v>3</v>
      </c>
      <c r="J122" s="158" t="s">
        <v>76</v>
      </c>
      <c r="K122" s="175" t="s">
        <v>24</v>
      </c>
      <c r="L122" s="184"/>
      <c r="M122" s="184"/>
      <c r="N122" s="185"/>
    </row>
    <row r="123" spans="2:14" x14ac:dyDescent="0.25">
      <c r="B123" s="131"/>
      <c r="C123" s="181"/>
      <c r="D123" s="64" t="s">
        <v>77</v>
      </c>
      <c r="E123" s="160" t="s">
        <v>79</v>
      </c>
      <c r="F123" s="64" t="s">
        <v>80</v>
      </c>
      <c r="G123" s="160" t="s">
        <v>3</v>
      </c>
      <c r="H123" s="62" t="s">
        <v>75</v>
      </c>
      <c r="I123" s="159"/>
      <c r="J123" s="159"/>
      <c r="K123" s="176"/>
      <c r="L123" s="186"/>
      <c r="M123" s="186"/>
      <c r="N123" s="187"/>
    </row>
    <row r="124" spans="2:14" ht="15.75" thickBot="1" x14ac:dyDescent="0.3">
      <c r="B124" s="182"/>
      <c r="C124" s="183"/>
      <c r="D124" s="65" t="s">
        <v>78</v>
      </c>
      <c r="E124" s="178"/>
      <c r="F124" s="65" t="s">
        <v>81</v>
      </c>
      <c r="G124" s="178"/>
      <c r="H124" s="63"/>
      <c r="I124" s="174"/>
      <c r="J124" s="174"/>
      <c r="K124" s="176"/>
      <c r="L124" s="186"/>
      <c r="M124" s="186"/>
      <c r="N124" s="187"/>
    </row>
    <row r="125" spans="2:14" ht="26.1" customHeight="1" thickBot="1" x14ac:dyDescent="0.3">
      <c r="B125" s="164" t="s">
        <v>118</v>
      </c>
      <c r="C125" s="165"/>
      <c r="D125" s="66">
        <v>0</v>
      </c>
      <c r="E125" s="19">
        <v>1</v>
      </c>
      <c r="F125" s="66">
        <v>3</v>
      </c>
      <c r="G125" s="19">
        <v>4</v>
      </c>
      <c r="H125" s="19">
        <v>0</v>
      </c>
      <c r="I125" s="19">
        <f t="shared" ref="I125:I132" si="5">SUM(G125:H125)</f>
        <v>4</v>
      </c>
      <c r="J125" s="79">
        <v>5598.08</v>
      </c>
      <c r="K125" s="105" t="s">
        <v>119</v>
      </c>
      <c r="L125" s="105"/>
      <c r="M125" s="105"/>
      <c r="N125" s="106"/>
    </row>
    <row r="126" spans="2:14" ht="26.1" customHeight="1" thickBot="1" x14ac:dyDescent="0.3">
      <c r="B126" s="164" t="s">
        <v>120</v>
      </c>
      <c r="C126" s="165"/>
      <c r="D126" s="66">
        <v>0</v>
      </c>
      <c r="E126" s="19">
        <v>4</v>
      </c>
      <c r="F126" s="66">
        <v>31</v>
      </c>
      <c r="G126" s="19">
        <f t="shared" ref="G126:G131" si="6">SUM(D126:F126)</f>
        <v>35</v>
      </c>
      <c r="H126" s="19">
        <v>0</v>
      </c>
      <c r="I126" s="19">
        <f t="shared" si="5"/>
        <v>35</v>
      </c>
      <c r="J126" s="79">
        <v>5029.8599999999997</v>
      </c>
      <c r="K126" s="105" t="s">
        <v>121</v>
      </c>
      <c r="L126" s="105"/>
      <c r="M126" s="105"/>
      <c r="N126" s="106"/>
    </row>
    <row r="127" spans="2:14" ht="26.1" customHeight="1" thickBot="1" x14ac:dyDescent="0.3">
      <c r="B127" s="164" t="s">
        <v>122</v>
      </c>
      <c r="C127" s="165"/>
      <c r="D127" s="66">
        <v>0</v>
      </c>
      <c r="E127" s="19">
        <v>0</v>
      </c>
      <c r="F127" s="66">
        <v>26</v>
      </c>
      <c r="G127" s="19">
        <f t="shared" si="6"/>
        <v>26</v>
      </c>
      <c r="H127" s="19">
        <v>0</v>
      </c>
      <c r="I127" s="19">
        <f t="shared" si="5"/>
        <v>26</v>
      </c>
      <c r="J127" s="79">
        <v>5029.8599999999997</v>
      </c>
      <c r="K127" s="105" t="s">
        <v>123</v>
      </c>
      <c r="L127" s="105"/>
      <c r="M127" s="105"/>
      <c r="N127" s="106"/>
    </row>
    <row r="128" spans="2:14" ht="26.1" customHeight="1" thickBot="1" x14ac:dyDescent="0.3">
      <c r="B128" s="164" t="s">
        <v>124</v>
      </c>
      <c r="C128" s="165"/>
      <c r="D128" s="66">
        <v>0</v>
      </c>
      <c r="E128" s="19">
        <v>1</v>
      </c>
      <c r="F128" s="66">
        <v>78</v>
      </c>
      <c r="G128" s="19">
        <v>79</v>
      </c>
      <c r="H128" s="19">
        <v>1</v>
      </c>
      <c r="I128" s="19">
        <f t="shared" si="5"/>
        <v>80</v>
      </c>
      <c r="J128" s="79">
        <v>2847.87</v>
      </c>
      <c r="K128" s="105" t="s">
        <v>125</v>
      </c>
      <c r="L128" s="105"/>
      <c r="M128" s="105"/>
      <c r="N128" s="106"/>
    </row>
    <row r="129" spans="2:14" ht="26.1" customHeight="1" thickBot="1" x14ac:dyDescent="0.3">
      <c r="B129" s="166" t="s">
        <v>126</v>
      </c>
      <c r="C129" s="105"/>
      <c r="D129" s="66">
        <v>0</v>
      </c>
      <c r="E129" s="19">
        <v>0</v>
      </c>
      <c r="F129" s="66">
        <v>4</v>
      </c>
      <c r="G129" s="19">
        <f t="shared" si="6"/>
        <v>4</v>
      </c>
      <c r="H129" s="19">
        <v>0</v>
      </c>
      <c r="I129" s="19">
        <f t="shared" si="5"/>
        <v>4</v>
      </c>
      <c r="J129" s="79">
        <v>5029.8599999999997</v>
      </c>
      <c r="K129" s="105" t="s">
        <v>85</v>
      </c>
      <c r="L129" s="105"/>
      <c r="M129" s="105"/>
      <c r="N129" s="106"/>
    </row>
    <row r="130" spans="2:14" ht="26.1" customHeight="1" thickBot="1" x14ac:dyDescent="0.3">
      <c r="B130" s="164" t="s">
        <v>127</v>
      </c>
      <c r="C130" s="165"/>
      <c r="D130" s="66">
        <v>0</v>
      </c>
      <c r="E130" s="19">
        <v>0</v>
      </c>
      <c r="F130" s="66">
        <v>0</v>
      </c>
      <c r="G130" s="19">
        <f t="shared" si="6"/>
        <v>0</v>
      </c>
      <c r="H130" s="19">
        <v>1</v>
      </c>
      <c r="I130" s="19">
        <f t="shared" si="5"/>
        <v>1</v>
      </c>
      <c r="J130" s="79">
        <v>7628.13</v>
      </c>
      <c r="K130" s="105" t="s">
        <v>85</v>
      </c>
      <c r="L130" s="105"/>
      <c r="M130" s="105"/>
      <c r="N130" s="106"/>
    </row>
    <row r="131" spans="2:14" ht="26.1" customHeight="1" thickBot="1" x14ac:dyDescent="0.3">
      <c r="B131" s="164" t="s">
        <v>128</v>
      </c>
      <c r="C131" s="165"/>
      <c r="D131" s="66">
        <v>0</v>
      </c>
      <c r="E131" s="19">
        <v>0</v>
      </c>
      <c r="F131" s="66">
        <v>3</v>
      </c>
      <c r="G131" s="19">
        <f t="shared" si="6"/>
        <v>3</v>
      </c>
      <c r="H131" s="19">
        <v>0</v>
      </c>
      <c r="I131" s="19">
        <f t="shared" si="5"/>
        <v>3</v>
      </c>
      <c r="J131" s="79">
        <v>5029.8599999999997</v>
      </c>
      <c r="K131" s="105" t="s">
        <v>85</v>
      </c>
      <c r="L131" s="105"/>
      <c r="M131" s="105"/>
      <c r="N131" s="106"/>
    </row>
    <row r="132" spans="2:14" ht="26.1" customHeight="1" thickBot="1" x14ac:dyDescent="0.3">
      <c r="B132" s="188" t="s">
        <v>129</v>
      </c>
      <c r="C132" s="189"/>
      <c r="D132" s="66">
        <v>0</v>
      </c>
      <c r="E132" s="19">
        <v>0</v>
      </c>
      <c r="F132" s="66">
        <v>10</v>
      </c>
      <c r="G132" s="19">
        <v>10</v>
      </c>
      <c r="H132" s="19">
        <v>0</v>
      </c>
      <c r="I132" s="19">
        <f t="shared" si="5"/>
        <v>10</v>
      </c>
      <c r="J132" s="79">
        <v>1828.28</v>
      </c>
      <c r="K132" s="107" t="s">
        <v>130</v>
      </c>
      <c r="L132" s="107"/>
      <c r="M132" s="107"/>
      <c r="N132" s="108"/>
    </row>
    <row r="133" spans="2:14" ht="26.1" customHeight="1" thickBot="1" x14ac:dyDescent="0.3">
      <c r="B133" s="190" t="s">
        <v>91</v>
      </c>
      <c r="C133" s="191"/>
      <c r="D133" s="83">
        <f t="shared" ref="D133:I133" si="7">SUM(D125:D132)</f>
        <v>0</v>
      </c>
      <c r="E133" s="84">
        <f t="shared" si="7"/>
        <v>6</v>
      </c>
      <c r="F133" s="83">
        <f t="shared" si="7"/>
        <v>155</v>
      </c>
      <c r="G133" s="84">
        <f t="shared" si="7"/>
        <v>161</v>
      </c>
      <c r="H133" s="84">
        <f t="shared" si="7"/>
        <v>2</v>
      </c>
      <c r="I133" s="84">
        <f t="shared" si="7"/>
        <v>163</v>
      </c>
      <c r="J133" s="45"/>
      <c r="K133" s="45"/>
    </row>
    <row r="136" spans="2:14" ht="15.75" thickBot="1" x14ac:dyDescent="0.3">
      <c r="B136" s="16" t="s">
        <v>131</v>
      </c>
    </row>
    <row r="137" spans="2:14" ht="15.75" thickBot="1" x14ac:dyDescent="0.3">
      <c r="B137" s="85" t="s">
        <v>132</v>
      </c>
      <c r="C137" s="86"/>
      <c r="D137" s="86"/>
      <c r="E137" s="86"/>
      <c r="F137" s="86"/>
      <c r="G137" s="86"/>
      <c r="H137" s="87">
        <v>16</v>
      </c>
    </row>
    <row r="140" spans="2:14" ht="16.5" thickBot="1" x14ac:dyDescent="0.3">
      <c r="B140" s="88" t="s">
        <v>133</v>
      </c>
    </row>
    <row r="141" spans="2:14" ht="26.25" customHeight="1" thickBot="1" x14ac:dyDescent="0.3">
      <c r="B141" s="17" t="s">
        <v>134</v>
      </c>
      <c r="C141" s="89" t="s">
        <v>135</v>
      </c>
      <c r="D141" s="2" t="s">
        <v>2</v>
      </c>
      <c r="E141" s="60" t="s">
        <v>3</v>
      </c>
      <c r="F141" s="102" t="s">
        <v>24</v>
      </c>
      <c r="G141" s="102"/>
      <c r="H141" s="102"/>
      <c r="I141" s="112"/>
    </row>
    <row r="142" spans="2:14" ht="18" customHeight="1" thickBot="1" x14ac:dyDescent="0.3">
      <c r="B142" s="18" t="s">
        <v>136</v>
      </c>
      <c r="C142" s="66">
        <v>3</v>
      </c>
      <c r="D142" s="19">
        <v>0</v>
      </c>
      <c r="E142" s="75">
        <f>SUM(C142:D142)</f>
        <v>3</v>
      </c>
      <c r="F142" s="103" t="s">
        <v>137</v>
      </c>
      <c r="G142" s="103"/>
      <c r="H142" s="103"/>
      <c r="I142" s="192"/>
    </row>
    <row r="143" spans="2:14" ht="18" customHeight="1" thickBot="1" x14ac:dyDescent="0.3">
      <c r="B143" s="18" t="s">
        <v>138</v>
      </c>
      <c r="C143" s="66">
        <v>21</v>
      </c>
      <c r="D143" s="19">
        <v>1</v>
      </c>
      <c r="E143" s="75">
        <f>SUM(C143:D143)</f>
        <v>22</v>
      </c>
      <c r="F143" s="103"/>
      <c r="G143" s="103"/>
      <c r="H143" s="103"/>
      <c r="I143" s="192"/>
    </row>
    <row r="144" spans="2:14" ht="18" customHeight="1" thickBot="1" x14ac:dyDescent="0.3">
      <c r="B144" s="18" t="s">
        <v>139</v>
      </c>
      <c r="C144" s="66">
        <v>10</v>
      </c>
      <c r="D144" s="19">
        <v>0</v>
      </c>
      <c r="E144" s="75">
        <f>SUM(C144:D144)</f>
        <v>10</v>
      </c>
      <c r="F144" s="103"/>
      <c r="G144" s="103"/>
      <c r="H144" s="103"/>
      <c r="I144" s="192"/>
    </row>
    <row r="145" spans="2:9" ht="18" customHeight="1" thickBot="1" x14ac:dyDescent="0.3">
      <c r="B145" s="18" t="s">
        <v>140</v>
      </c>
      <c r="C145" s="66">
        <v>5</v>
      </c>
      <c r="D145" s="19">
        <v>0</v>
      </c>
      <c r="E145" s="75">
        <f>SUM(C145:D145)</f>
        <v>5</v>
      </c>
      <c r="F145" s="103"/>
      <c r="G145" s="103"/>
      <c r="H145" s="103"/>
      <c r="I145" s="192"/>
    </row>
    <row r="146" spans="2:9" ht="18" customHeight="1" thickBot="1" x14ac:dyDescent="0.3">
      <c r="B146" s="18" t="s">
        <v>141</v>
      </c>
      <c r="C146" s="66">
        <v>4</v>
      </c>
      <c r="D146" s="19">
        <v>3</v>
      </c>
      <c r="E146" s="75">
        <f>SUM(C146:D146)</f>
        <v>7</v>
      </c>
      <c r="F146" s="104"/>
      <c r="G146" s="104"/>
      <c r="H146" s="104"/>
      <c r="I146" s="193"/>
    </row>
    <row r="147" spans="2:9" ht="15.75" thickBot="1" x14ac:dyDescent="0.3">
      <c r="B147" s="90" t="s">
        <v>91</v>
      </c>
      <c r="C147" s="83">
        <f>SUM(C142:C146)</f>
        <v>43</v>
      </c>
      <c r="D147" s="83">
        <f>SUM(D142:D146)</f>
        <v>4</v>
      </c>
      <c r="E147" s="83">
        <f>SUM(E142:E146)</f>
        <v>47</v>
      </c>
      <c r="F147" s="67"/>
    </row>
    <row r="148" spans="2:9" x14ac:dyDescent="0.25">
      <c r="B148" s="91" t="s">
        <v>142</v>
      </c>
    </row>
    <row r="151" spans="2:9" x14ac:dyDescent="0.25">
      <c r="B151" s="92" t="s">
        <v>144</v>
      </c>
    </row>
    <row r="152" spans="2:9" x14ac:dyDescent="0.25">
      <c r="B152" s="92" t="s">
        <v>146</v>
      </c>
    </row>
    <row r="153" spans="2:9" x14ac:dyDescent="0.25">
      <c r="B153" s="92" t="s">
        <v>143</v>
      </c>
    </row>
  </sheetData>
  <mergeCells count="129">
    <mergeCell ref="B131:C131"/>
    <mergeCell ref="B132:C132"/>
    <mergeCell ref="B133:C133"/>
    <mergeCell ref="F142:I146"/>
    <mergeCell ref="F141:I141"/>
    <mergeCell ref="K130:N130"/>
    <mergeCell ref="K131:N131"/>
    <mergeCell ref="K132:N132"/>
    <mergeCell ref="B122:C124"/>
    <mergeCell ref="B125:C125"/>
    <mergeCell ref="B126:C126"/>
    <mergeCell ref="B127:C127"/>
    <mergeCell ref="B128:C128"/>
    <mergeCell ref="B129:C129"/>
    <mergeCell ref="B130:C130"/>
    <mergeCell ref="K125:N125"/>
    <mergeCell ref="K127:N127"/>
    <mergeCell ref="K126:N126"/>
    <mergeCell ref="K128:N128"/>
    <mergeCell ref="K129:N129"/>
    <mergeCell ref="I122:I124"/>
    <mergeCell ref="J122:J124"/>
    <mergeCell ref="E123:E124"/>
    <mergeCell ref="G123:G124"/>
    <mergeCell ref="K122:N124"/>
    <mergeCell ref="B106:C106"/>
    <mergeCell ref="B105:C105"/>
    <mergeCell ref="K115:N115"/>
    <mergeCell ref="K116:N116"/>
    <mergeCell ref="K117:N117"/>
    <mergeCell ref="B117:C117"/>
    <mergeCell ref="B116:C116"/>
    <mergeCell ref="B115:C115"/>
    <mergeCell ref="K109:N109"/>
    <mergeCell ref="K110:N110"/>
    <mergeCell ref="K111:N111"/>
    <mergeCell ref="K112:N112"/>
    <mergeCell ref="K113:N113"/>
    <mergeCell ref="K114:N114"/>
    <mergeCell ref="B112:C112"/>
    <mergeCell ref="B113:C113"/>
    <mergeCell ref="B114:C114"/>
    <mergeCell ref="B110:C110"/>
    <mergeCell ref="B109:C109"/>
    <mergeCell ref="B108:C108"/>
    <mergeCell ref="B107:C107"/>
    <mergeCell ref="B118:C118"/>
    <mergeCell ref="D122:G122"/>
    <mergeCell ref="K105:N105"/>
    <mergeCell ref="K106:N106"/>
    <mergeCell ref="K107:N107"/>
    <mergeCell ref="K108:N108"/>
    <mergeCell ref="K91:N92"/>
    <mergeCell ref="B95:C95"/>
    <mergeCell ref="H93:H94"/>
    <mergeCell ref="D101:G101"/>
    <mergeCell ref="I101:I103"/>
    <mergeCell ref="J101:J103"/>
    <mergeCell ref="E102:E103"/>
    <mergeCell ref="G102:G103"/>
    <mergeCell ref="K93:N94"/>
    <mergeCell ref="J93:J94"/>
    <mergeCell ref="B104:C104"/>
    <mergeCell ref="B101:C103"/>
    <mergeCell ref="B88:C88"/>
    <mergeCell ref="B89:C89"/>
    <mergeCell ref="B90:C90"/>
    <mergeCell ref="B93:C94"/>
    <mergeCell ref="B91:C92"/>
    <mergeCell ref="D91:D92"/>
    <mergeCell ref="E91:E92"/>
    <mergeCell ref="K101:N103"/>
    <mergeCell ref="K104:N104"/>
    <mergeCell ref="D93:D94"/>
    <mergeCell ref="E93:E94"/>
    <mergeCell ref="F93:F94"/>
    <mergeCell ref="G93:G94"/>
    <mergeCell ref="I93:I94"/>
    <mergeCell ref="F91:F92"/>
    <mergeCell ref="G91:G92"/>
    <mergeCell ref="H91:H92"/>
    <mergeCell ref="I91:I92"/>
    <mergeCell ref="B83:C85"/>
    <mergeCell ref="J91:J92"/>
    <mergeCell ref="B68:B71"/>
    <mergeCell ref="B73:J73"/>
    <mergeCell ref="D74:J74"/>
    <mergeCell ref="B65:K65"/>
    <mergeCell ref="D66:K66"/>
    <mergeCell ref="B58:J58"/>
    <mergeCell ref="B59:C59"/>
    <mergeCell ref="D59:J59"/>
    <mergeCell ref="B61:B63"/>
    <mergeCell ref="K83:N85"/>
    <mergeCell ref="K86:N86"/>
    <mergeCell ref="K87:N87"/>
    <mergeCell ref="K88:N88"/>
    <mergeCell ref="K89:N89"/>
    <mergeCell ref="K90:N90"/>
    <mergeCell ref="D83:G83"/>
    <mergeCell ref="I83:I85"/>
    <mergeCell ref="J83:J85"/>
    <mergeCell ref="E84:E85"/>
    <mergeCell ref="G84:G85"/>
    <mergeCell ref="B86:C86"/>
    <mergeCell ref="B87:C87"/>
    <mergeCell ref="B38:I38"/>
    <mergeCell ref="D39:I39"/>
    <mergeCell ref="B51:K51"/>
    <mergeCell ref="B52:C52"/>
    <mergeCell ref="D52:K52"/>
    <mergeCell ref="B54:B56"/>
    <mergeCell ref="E34:I34"/>
    <mergeCell ref="E35:I35"/>
    <mergeCell ref="E36:I36"/>
    <mergeCell ref="B18:D18"/>
    <mergeCell ref="B19:D19"/>
    <mergeCell ref="B20:D20"/>
    <mergeCell ref="C32:D32"/>
    <mergeCell ref="C33:D33"/>
    <mergeCell ref="C34:D34"/>
    <mergeCell ref="C35:D35"/>
    <mergeCell ref="C36:D36"/>
    <mergeCell ref="D27:H27"/>
    <mergeCell ref="D28:H28"/>
    <mergeCell ref="D29:H29"/>
    <mergeCell ref="D26:H26"/>
    <mergeCell ref="E32:I32"/>
    <mergeCell ref="E33:I33"/>
  </mergeCells>
  <pageMargins left="0" right="0" top="0.39370078740157483" bottom="0.39370078740157483" header="0.31496062992125984" footer="0.31496062992125984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Zamprogno Amancio Pereira</dc:creator>
  <cp:lastModifiedBy>sander</cp:lastModifiedBy>
  <cp:lastPrinted>2014-01-07T16:51:00Z</cp:lastPrinted>
  <dcterms:created xsi:type="dcterms:W3CDTF">2013-01-31T18:38:54Z</dcterms:created>
  <dcterms:modified xsi:type="dcterms:W3CDTF">2014-01-08T15:34:28Z</dcterms:modified>
</cp:coreProperties>
</file>